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defaultThemeVersion="124226"/>
  <xr:revisionPtr revIDLastSave="0" documentId="13_ncr:1_{60FA4D3E-D433-449F-9C25-3077DB5BBCDC}" xr6:coauthVersionLast="47" xr6:coauthVersionMax="47" xr10:uidLastSave="{00000000-0000-0000-0000-000000000000}"/>
  <bookViews>
    <workbookView xWindow="-110" yWindow="-110" windowWidth="19420" windowHeight="1042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1】謝金支払内訳表" sheetId="22" r:id="rId9"/>
    <sheet name="【参考様式８-2】謝金・交通費支払内訳表" sheetId="21" r:id="rId10"/>
    <sheet name="【参考様式９】交通費内訳表" sheetId="19" r:id="rId11"/>
    <sheet name="【参考様式10】コピー使用・支払証明" sheetId="17" r:id="rId12"/>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'【参考様式７】指導者等出席簿（複数日用）'!$A$1:$M$31</definedName>
    <definedName name="_xlnm.Print_Area" localSheetId="8">'【参考様式８-1】謝金支払内訳表'!$A$1:$P$55</definedName>
    <definedName name="_xlnm.Print_Area" localSheetId="9">'【参考様式８-2】謝金・交通費支払内訳表'!$A$1:$Q$55</definedName>
    <definedName name="_xlnm.Print_Area" localSheetId="10">【参考様式９】交通費内訳表!$A$1:$P$61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0" i="19" l="1"/>
  <c r="K55" i="19"/>
  <c r="K50" i="19"/>
  <c r="K45" i="19"/>
  <c r="K40" i="19"/>
  <c r="K35" i="19"/>
  <c r="K30" i="19"/>
  <c r="K25" i="19"/>
  <c r="K20" i="19"/>
  <c r="K15" i="19"/>
  <c r="K10" i="19"/>
  <c r="Q54" i="21"/>
  <c r="O54" i="21"/>
  <c r="N54" i="21"/>
  <c r="M54" i="21"/>
  <c r="K54" i="21"/>
  <c r="O52" i="21"/>
  <c r="K52" i="21"/>
  <c r="O50" i="21"/>
  <c r="K50" i="21"/>
  <c r="O48" i="21"/>
  <c r="K48" i="21"/>
  <c r="O46" i="21"/>
  <c r="K46" i="21"/>
  <c r="O44" i="21"/>
  <c r="K44" i="21"/>
  <c r="O42" i="21"/>
  <c r="K42" i="21"/>
  <c r="O40" i="21"/>
  <c r="K40" i="21"/>
  <c r="O38" i="21"/>
  <c r="K38" i="21"/>
  <c r="O36" i="21"/>
  <c r="K36" i="21"/>
  <c r="O34" i="21"/>
  <c r="K34" i="21"/>
  <c r="O32" i="21"/>
  <c r="K32" i="21"/>
  <c r="O30" i="21"/>
  <c r="K30" i="21"/>
  <c r="O28" i="21"/>
  <c r="K28" i="21"/>
  <c r="O26" i="21"/>
  <c r="K26" i="21"/>
  <c r="O24" i="21"/>
  <c r="K24" i="21"/>
  <c r="O22" i="21"/>
  <c r="K22" i="21"/>
  <c r="O20" i="21"/>
  <c r="K20" i="21"/>
  <c r="O18" i="21"/>
  <c r="K18" i="21"/>
  <c r="O16" i="21"/>
  <c r="K16" i="21"/>
  <c r="O14" i="21"/>
  <c r="K14" i="21"/>
  <c r="P54" i="22"/>
  <c r="N54" i="22"/>
  <c r="M54" i="22"/>
  <c r="K54" i="22"/>
  <c r="N52" i="22"/>
  <c r="K52" i="22"/>
  <c r="N50" i="22"/>
  <c r="K50" i="22"/>
  <c r="N48" i="22"/>
  <c r="K48" i="22"/>
  <c r="N46" i="22"/>
  <c r="K46" i="22"/>
  <c r="N44" i="22"/>
  <c r="K44" i="22"/>
  <c r="N42" i="22"/>
  <c r="K42" i="22"/>
  <c r="N40" i="22"/>
  <c r="K40" i="22"/>
  <c r="N38" i="22"/>
  <c r="K38" i="22"/>
  <c r="N36" i="22"/>
  <c r="K36" i="22"/>
  <c r="N34" i="22"/>
  <c r="K34" i="22"/>
  <c r="N32" i="22"/>
  <c r="K32" i="22"/>
  <c r="N30" i="22"/>
  <c r="K30" i="22"/>
  <c r="N28" i="22"/>
  <c r="K28" i="22"/>
  <c r="N26" i="22"/>
  <c r="K26" i="22"/>
  <c r="N24" i="22"/>
  <c r="K24" i="22"/>
  <c r="N22" i="22"/>
  <c r="K22" i="22"/>
  <c r="N20" i="22"/>
  <c r="K20" i="22"/>
  <c r="N18" i="22"/>
  <c r="K18" i="22"/>
  <c r="N16" i="22"/>
  <c r="K16" i="22"/>
  <c r="N14" i="22"/>
  <c r="K14" i="22"/>
  <c r="C45" i="12"/>
  <c r="C44" i="12"/>
  <c r="C43" i="12"/>
  <c r="C42" i="12"/>
  <c r="C41" i="12"/>
  <c r="C40" i="12"/>
  <c r="C39" i="12"/>
  <c r="C38" i="12"/>
  <c r="C37" i="12"/>
  <c r="C36" i="12"/>
  <c r="C35" i="12"/>
  <c r="M33" i="12"/>
  <c r="L33" i="12"/>
  <c r="K33" i="12"/>
  <c r="J33" i="12"/>
  <c r="I33" i="12"/>
  <c r="H33" i="12"/>
  <c r="G33" i="12"/>
  <c r="F33" i="12"/>
  <c r="E33" i="12"/>
  <c r="O20" i="12"/>
  <c r="O19" i="12"/>
  <c r="O18" i="12"/>
  <c r="O17" i="12"/>
  <c r="O16" i="12"/>
  <c r="O15" i="12"/>
  <c r="O14" i="12"/>
  <c r="O13" i="12"/>
  <c r="O12" i="12"/>
  <c r="O11" i="12"/>
  <c r="O10" i="12"/>
  <c r="O9" i="12"/>
  <c r="O8" i="12"/>
  <c r="O7" i="12"/>
  <c r="H46" i="10"/>
  <c r="H45" i="10"/>
  <c r="H44" i="10"/>
  <c r="H43" i="10"/>
  <c r="H42" i="10"/>
  <c r="H41" i="10"/>
  <c r="H40" i="10"/>
  <c r="H39" i="10"/>
  <c r="H38" i="10"/>
  <c r="H37" i="10"/>
  <c r="H36" i="10"/>
  <c r="C39" i="11"/>
  <c r="C38" i="11"/>
  <c r="C37" i="11"/>
  <c r="C36" i="11"/>
  <c r="J34" i="11"/>
  <c r="I34" i="11"/>
  <c r="H34" i="11"/>
  <c r="G34" i="11"/>
  <c r="F34" i="11"/>
  <c r="E34" i="11"/>
  <c r="D34" i="11"/>
  <c r="L32" i="11"/>
  <c r="L31" i="11"/>
  <c r="L30" i="11"/>
  <c r="L29" i="11"/>
  <c r="L28" i="11"/>
  <c r="L27" i="11"/>
  <c r="L26" i="11"/>
  <c r="L25" i="11"/>
  <c r="L24" i="11"/>
  <c r="L23" i="11"/>
  <c r="L22" i="11"/>
  <c r="L21" i="11"/>
  <c r="L20" i="11"/>
  <c r="L19" i="11"/>
  <c r="L18" i="11"/>
  <c r="L17" i="11"/>
  <c r="L16" i="11"/>
  <c r="L15" i="11"/>
  <c r="L14" i="11"/>
  <c r="L13" i="11"/>
  <c r="L12" i="11"/>
  <c r="L11" i="11"/>
  <c r="L10" i="11"/>
  <c r="L9" i="11"/>
  <c r="L8" i="11"/>
  <c r="H39" i="20"/>
  <c r="H38" i="20"/>
  <c r="H37" i="20"/>
  <c r="H36" i="20"/>
  <c r="D32" i="9"/>
  <c r="C32" i="9"/>
  <c r="E26" i="9"/>
  <c r="D26" i="9"/>
  <c r="C26" i="9"/>
  <c r="E25" i="9"/>
  <c r="E24" i="9"/>
  <c r="E23" i="9"/>
  <c r="E22" i="9"/>
  <c r="E21" i="9"/>
  <c r="E20" i="9"/>
  <c r="E19" i="9"/>
  <c r="E18" i="9"/>
  <c r="E17" i="9"/>
  <c r="E16" i="9"/>
  <c r="E15" i="9"/>
  <c r="E14" i="9"/>
  <c r="E13" i="9"/>
  <c r="E12" i="9"/>
  <c r="E11" i="9"/>
  <c r="E10" i="9"/>
  <c r="E9" i="9"/>
  <c r="E8" i="9"/>
  <c r="E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 authorId="0" shapeId="0" xr:uid="{2E578F1B-B1E2-45F4-A7BD-032BCEB2CF15}">
      <text>
        <r>
          <rPr>
            <b/>
            <sz val="14"/>
            <color indexed="81"/>
            <rFont val="MS P ゴシック"/>
            <family val="3"/>
            <charset val="128"/>
          </rPr>
          <t>参考様式は、未就学児向け事業と共通です。</t>
        </r>
      </text>
    </comment>
  </commentList>
</comments>
</file>

<file path=xl/sharedStrings.xml><?xml version="1.0" encoding="utf-8"?>
<sst xmlns="http://schemas.openxmlformats.org/spreadsheetml/2006/main" count="349" uniqueCount="242">
  <si>
    <t>チェック内容</t>
    <rPh sb="4" eb="6">
      <t>ナイヨウ</t>
    </rPh>
    <phoneticPr fontId="5"/>
  </si>
  <si>
    <t>チェック欄</t>
    <rPh sb="4" eb="5">
      <t>ラン</t>
    </rPh>
    <phoneticPr fontId="5"/>
  </si>
  <si>
    <t>様式等</t>
    <rPh sb="0" eb="2">
      <t>ヨウシキ</t>
    </rPh>
    <rPh sb="2" eb="3">
      <t>トウ</t>
    </rPh>
    <phoneticPr fontId="5"/>
  </si>
  <si>
    <t>備 考</t>
    <rPh sb="0" eb="1">
      <t>ソナエ</t>
    </rPh>
    <rPh sb="2" eb="3">
      <t>コウ</t>
    </rPh>
    <phoneticPr fontId="5"/>
  </si>
  <si>
    <t>代表者の印が押されているか。</t>
    <rPh sb="0" eb="3">
      <t>ダイヒョウシャ</t>
    </rPh>
    <rPh sb="4" eb="5">
      <t>イン</t>
    </rPh>
    <rPh sb="6" eb="7">
      <t>オ</t>
    </rPh>
    <phoneticPr fontId="5"/>
  </si>
  <si>
    <t>分担金振込み先の「口座種別」を記入してあるか。</t>
    <rPh sb="0" eb="3">
      <t>ブンタンキン</t>
    </rPh>
    <rPh sb="3" eb="5">
      <t>フリコ</t>
    </rPh>
    <rPh sb="6" eb="7">
      <t>サキ</t>
    </rPh>
    <rPh sb="9" eb="11">
      <t>コウザ</t>
    </rPh>
    <rPh sb="11" eb="13">
      <t>シュベツ</t>
    </rPh>
    <rPh sb="15" eb="17">
      <t>キニュウ</t>
    </rPh>
    <phoneticPr fontId="5"/>
  </si>
  <si>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5"/>
  </si>
  <si>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5"/>
  </si>
  <si>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5"/>
  </si>
  <si>
    <t>「申請区分」「事業区分」に誤りがないか。</t>
    <rPh sb="1" eb="3">
      <t>シンセイ</t>
    </rPh>
    <rPh sb="3" eb="5">
      <t>クブン</t>
    </rPh>
    <rPh sb="7" eb="9">
      <t>ジギョウ</t>
    </rPh>
    <rPh sb="9" eb="11">
      <t>クブン</t>
    </rPh>
    <rPh sb="13" eb="14">
      <t>アヤマ</t>
    </rPh>
    <phoneticPr fontId="5"/>
  </si>
  <si>
    <t>分担金申請</t>
    <rPh sb="0" eb="3">
      <t>ブンタンキン</t>
    </rPh>
    <rPh sb="3" eb="5">
      <t>シンセイ</t>
    </rPh>
    <phoneticPr fontId="5"/>
  </si>
  <si>
    <t>分担金の特別申請</t>
    <rPh sb="0" eb="3">
      <t>ブンタンキン</t>
    </rPh>
    <rPh sb="4" eb="6">
      <t>トクベツ</t>
    </rPh>
    <rPh sb="6" eb="8">
      <t>シンセイ</t>
    </rPh>
    <phoneticPr fontId="5"/>
  </si>
  <si>
    <t>１から希望する事業順に記入しているか。</t>
    <rPh sb="3" eb="5">
      <t>キボウ</t>
    </rPh>
    <rPh sb="7" eb="9">
      <t>ジギョウ</t>
    </rPh>
    <rPh sb="9" eb="10">
      <t>ジュン</t>
    </rPh>
    <rPh sb="11" eb="13">
      <t>キニュウ</t>
    </rPh>
    <phoneticPr fontId="5"/>
  </si>
  <si>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5"/>
  </si>
  <si>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</si>
  <si>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5"/>
  </si>
  <si>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5"/>
  </si>
  <si>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5"/>
  </si>
  <si>
    <t>「事業区分」「新規・継続」のチェックをしてあるか。</t>
    <phoneticPr fontId="5"/>
  </si>
  <si>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5"/>
  </si>
  <si>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</si>
  <si>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5"/>
  </si>
  <si>
    <t>「事業区分」「新規・継続」のチェックをしてあるか。</t>
  </si>
  <si>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5"/>
  </si>
  <si>
    <t>「事業名称」に競技名は入っているか。</t>
    <rPh sb="1" eb="3">
      <t>ジギョウ</t>
    </rPh>
    <rPh sb="3" eb="5">
      <t>メイショウ</t>
    </rPh>
    <rPh sb="7" eb="9">
      <t>キョウギ</t>
    </rPh>
    <rPh sb="9" eb="10">
      <t>メイ</t>
    </rPh>
    <rPh sb="11" eb="12">
      <t>ハイ</t>
    </rPh>
    <phoneticPr fontId="5"/>
  </si>
  <si>
    <t>「事業名称」に競技名は入っているか。</t>
    <phoneticPr fontId="5"/>
  </si>
  <si>
    <t>該当する事業について記入したか。</t>
    <rPh sb="0" eb="2">
      <t>ガイトウ</t>
    </rPh>
    <rPh sb="4" eb="6">
      <t>ジギョウ</t>
    </rPh>
    <rPh sb="10" eb="12">
      <t>キニュウ</t>
    </rPh>
    <phoneticPr fontId="5"/>
  </si>
  <si>
    <t>　‣内訳は記載（又は内訳添付）されているか。</t>
    <rPh sb="2" eb="4">
      <t>ウチワケ</t>
    </rPh>
    <rPh sb="5" eb="7">
      <t>キサイ</t>
    </rPh>
    <rPh sb="8" eb="9">
      <t>マタ</t>
    </rPh>
    <rPh sb="10" eb="12">
      <t>ウチワケ</t>
    </rPh>
    <rPh sb="12" eb="14">
      <t>テンプ</t>
    </rPh>
    <phoneticPr fontId="5"/>
  </si>
  <si>
    <t>　‣当該年度発行の日付になっているか。</t>
    <rPh sb="2" eb="4">
      <t>トウガイ</t>
    </rPh>
    <rPh sb="4" eb="6">
      <t>ネンド</t>
    </rPh>
    <rPh sb="6" eb="8">
      <t>ハッコウ</t>
    </rPh>
    <rPh sb="9" eb="11">
      <t>ヒヅケ</t>
    </rPh>
    <phoneticPr fontId="5"/>
  </si>
  <si>
    <t>確認日・確認印に漏れはないか。</t>
    <rPh sb="0" eb="2">
      <t>カクニン</t>
    </rPh>
    <rPh sb="2" eb="3">
      <t>ビ</t>
    </rPh>
    <rPh sb="4" eb="6">
      <t>カクニン</t>
    </rPh>
    <rPh sb="6" eb="7">
      <t>イン</t>
    </rPh>
    <rPh sb="8" eb="9">
      <t>モ</t>
    </rPh>
    <phoneticPr fontId="5"/>
  </si>
  <si>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5"/>
  </si>
  <si>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5"/>
  </si>
  <si>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5"/>
  </si>
  <si>
    <t>科目１～９に分担金対象外経費が含まれていないか。</t>
    <rPh sb="0" eb="2">
      <t>カモク</t>
    </rPh>
    <rPh sb="6" eb="9">
      <t>ブンタンキン</t>
    </rPh>
    <rPh sb="9" eb="12">
      <t>タイショウガイ</t>
    </rPh>
    <rPh sb="12" eb="14">
      <t>ケイヒ</t>
    </rPh>
    <rPh sb="15" eb="16">
      <t>フク</t>
    </rPh>
    <phoneticPr fontId="5"/>
  </si>
  <si>
    <t>「負担金」「その他」の収入がある場合、内容は記入してあるか。
参加費を徴収しているときは「その他」に記入すること。</t>
    <phoneticPr fontId="5"/>
  </si>
  <si>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5"/>
  </si>
  <si>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5"/>
  </si>
  <si>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5"/>
  </si>
  <si>
    <t>「実施日時」は、開催時間も記入されているか。</t>
    <rPh sb="1" eb="3">
      <t>ジッシ</t>
    </rPh>
    <rPh sb="3" eb="5">
      <t>ニチジ</t>
    </rPh>
    <rPh sb="8" eb="10">
      <t>カイサイ</t>
    </rPh>
    <rPh sb="10" eb="12">
      <t>ジカン</t>
    </rPh>
    <rPh sb="13" eb="15">
      <t>キニュウ</t>
    </rPh>
    <phoneticPr fontId="5"/>
  </si>
  <si>
    <t>「実施日時」以下の項目は、実績が記入されているか。</t>
    <rPh sb="1" eb="3">
      <t>ジッシ</t>
    </rPh>
    <rPh sb="3" eb="5">
      <t>ニチジ</t>
    </rPh>
    <rPh sb="6" eb="8">
      <t>イカ</t>
    </rPh>
    <rPh sb="9" eb="11">
      <t>コウモク</t>
    </rPh>
    <rPh sb="13" eb="15">
      <t>ジッセキ</t>
    </rPh>
    <rPh sb="16" eb="18">
      <t>キニュウ</t>
    </rPh>
    <phoneticPr fontId="5"/>
  </si>
  <si>
    <t>「事業名」等は第２号様式と同じになっているか。</t>
    <rPh sb="1" eb="3">
      <t>ジギョウ</t>
    </rPh>
    <rPh sb="3" eb="4">
      <t>メイ</t>
    </rPh>
    <rPh sb="5" eb="6">
      <t>トウ</t>
    </rPh>
    <rPh sb="7" eb="8">
      <t>ダイ</t>
    </rPh>
    <rPh sb="9" eb="10">
      <t>ゴウ</t>
    </rPh>
    <rPh sb="10" eb="12">
      <t>ヨウシキ</t>
    </rPh>
    <rPh sb="13" eb="14">
      <t>オナ</t>
    </rPh>
    <phoneticPr fontId="5"/>
  </si>
  <si>
    <t>確認欄の数値は全て「０」になっているか。</t>
    <rPh sb="0" eb="2">
      <t>カクニン</t>
    </rPh>
    <rPh sb="2" eb="3">
      <t>ラン</t>
    </rPh>
    <rPh sb="4" eb="6">
      <t>スウチ</t>
    </rPh>
    <rPh sb="7" eb="8">
      <t>スベ</t>
    </rPh>
    <phoneticPr fontId="5"/>
  </si>
  <si>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5"/>
  </si>
  <si>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5"/>
  </si>
  <si>
    <t>事業は第２号様式と同じ順になっているか。</t>
    <phoneticPr fontId="5"/>
  </si>
  <si>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5"/>
  </si>
  <si>
    <t>様式</t>
    <rPh sb="0" eb="2">
      <t>ヨウシキ</t>
    </rPh>
    <phoneticPr fontId="5"/>
  </si>
  <si>
    <t>事業実施報告書の提出前チェックリスト</t>
    <rPh sb="0" eb="2">
      <t>ジギョウ</t>
    </rPh>
    <rPh sb="2" eb="4">
      <t>ジッシ</t>
    </rPh>
    <rPh sb="4" eb="6">
      <t>ホウコク</t>
    </rPh>
    <rPh sb="6" eb="7">
      <t>ショ</t>
    </rPh>
    <rPh sb="8" eb="10">
      <t>テイシュツ</t>
    </rPh>
    <rPh sb="10" eb="11">
      <t>マエ</t>
    </rPh>
    <phoneticPr fontId="5"/>
  </si>
  <si>
    <t>計</t>
    <rPh sb="0" eb="1">
      <t>ケイ</t>
    </rPh>
    <phoneticPr fontId="5"/>
  </si>
  <si>
    <t>　参加費収入</t>
    <rPh sb="1" eb="4">
      <t>サンカヒ</t>
    </rPh>
    <rPh sb="4" eb="6">
      <t>シュウニュウ</t>
    </rPh>
    <phoneticPr fontId="5"/>
  </si>
  <si>
    <t>　連盟等負担金</t>
    <rPh sb="1" eb="3">
      <t>レンメイ</t>
    </rPh>
    <rPh sb="3" eb="4">
      <t>トウ</t>
    </rPh>
    <rPh sb="4" eb="7">
      <t>フタンキン</t>
    </rPh>
    <phoneticPr fontId="5"/>
  </si>
  <si>
    <t>　分担金収入</t>
    <rPh sb="1" eb="4">
      <t>ブンタンキン</t>
    </rPh>
    <rPh sb="4" eb="6">
      <t>シュウニュウ</t>
    </rPh>
    <phoneticPr fontId="5"/>
  </si>
  <si>
    <t>備　　考</t>
    <rPh sb="0" eb="1">
      <t>トモ</t>
    </rPh>
    <rPh sb="3" eb="4">
      <t>コウ</t>
    </rPh>
    <phoneticPr fontId="5"/>
  </si>
  <si>
    <t>金　額</t>
    <rPh sb="0" eb="1">
      <t>キン</t>
    </rPh>
    <rPh sb="2" eb="3">
      <t>ガク</t>
    </rPh>
    <phoneticPr fontId="5"/>
  </si>
  <si>
    <t>内　　　訳</t>
    <rPh sb="0" eb="1">
      <t>ナイ</t>
    </rPh>
    <rPh sb="4" eb="5">
      <t>ヤク</t>
    </rPh>
    <phoneticPr fontId="5"/>
  </si>
  <si>
    <t>【収入】</t>
    <phoneticPr fontId="5"/>
  </si>
  <si>
    <t>合　計</t>
    <rPh sb="0" eb="1">
      <t>ゴウ</t>
    </rPh>
    <rPh sb="2" eb="3">
      <t>ケイ</t>
    </rPh>
    <phoneticPr fontId="5"/>
  </si>
  <si>
    <t>備　考</t>
    <rPh sb="0" eb="1">
      <t>ビン</t>
    </rPh>
    <rPh sb="2" eb="3">
      <t>コウ</t>
    </rPh>
    <phoneticPr fontId="5"/>
  </si>
  <si>
    <t>支　出</t>
    <rPh sb="0" eb="1">
      <t>シ</t>
    </rPh>
    <rPh sb="2" eb="3">
      <t>デ</t>
    </rPh>
    <phoneticPr fontId="5"/>
  </si>
  <si>
    <t>収　入</t>
    <rPh sb="0" eb="1">
      <t>オサム</t>
    </rPh>
    <rPh sb="2" eb="3">
      <t>イ</t>
    </rPh>
    <phoneticPr fontId="5"/>
  </si>
  <si>
    <t>項　目</t>
    <rPh sb="0" eb="1">
      <t>コウ</t>
    </rPh>
    <rPh sb="2" eb="3">
      <t>モク</t>
    </rPh>
    <phoneticPr fontId="5"/>
  </si>
  <si>
    <t>月　日</t>
    <rPh sb="0" eb="1">
      <t>ガツ</t>
    </rPh>
    <rPh sb="2" eb="3">
      <t>ヒ</t>
    </rPh>
    <phoneticPr fontId="5"/>
  </si>
  <si>
    <t>【主管団体名】</t>
    <rPh sb="1" eb="3">
      <t>シュカン</t>
    </rPh>
    <rPh sb="3" eb="5">
      <t>ダンタイ</t>
    </rPh>
    <rPh sb="5" eb="6">
      <t>メイ</t>
    </rPh>
    <phoneticPr fontId="5"/>
  </si>
  <si>
    <t>【事業名】</t>
    <rPh sb="1" eb="3">
      <t>ジギョウ</t>
    </rPh>
    <rPh sb="3" eb="4">
      <t>メイ</t>
    </rPh>
    <phoneticPr fontId="5"/>
  </si>
  <si>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5"/>
  </si>
  <si>
    <t>高校生</t>
    <rPh sb="0" eb="3">
      <t>コウコウセイ</t>
    </rPh>
    <phoneticPr fontId="5"/>
  </si>
  <si>
    <t>中学生</t>
    <rPh sb="0" eb="3">
      <t>チュウガクセイ</t>
    </rPh>
    <phoneticPr fontId="5"/>
  </si>
  <si>
    <t>小学生</t>
    <rPh sb="0" eb="3">
      <t>ショウガクセイ</t>
    </rPh>
    <phoneticPr fontId="5"/>
  </si>
  <si>
    <t>未就学児</t>
    <rPh sb="0" eb="4">
      <t>ミシュウガクジ</t>
    </rPh>
    <phoneticPr fontId="5"/>
  </si>
  <si>
    <t>【参考】実人数カウント↓</t>
    <rPh sb="1" eb="3">
      <t>サンコウ</t>
    </rPh>
    <rPh sb="4" eb="5">
      <t>ジツ</t>
    </rPh>
    <rPh sb="5" eb="7">
      <t>ニンズウ</t>
    </rPh>
    <phoneticPr fontId="5"/>
  </si>
  <si>
    <t>備考</t>
    <rPh sb="0" eb="2">
      <t>ビコウ</t>
    </rPh>
    <phoneticPr fontId="5"/>
  </si>
  <si>
    <t>学年</t>
    <rPh sb="0" eb="2">
      <t>ガクネン</t>
    </rPh>
    <phoneticPr fontId="5"/>
  </si>
  <si>
    <t>氏　　　名</t>
    <rPh sb="0" eb="1">
      <t>シ</t>
    </rPh>
    <rPh sb="4" eb="5">
      <t>ナ</t>
    </rPh>
    <phoneticPr fontId="5"/>
  </si>
  <si>
    <t>番号</t>
    <rPh sb="0" eb="2">
      <t>バンゴウ</t>
    </rPh>
    <phoneticPr fontId="5"/>
  </si>
  <si>
    <t>【開催日】　令和　　　　年　　　　月　　　　日</t>
    <rPh sb="1" eb="4">
      <t>カイサイビ</t>
    </rPh>
    <rPh sb="6" eb="8">
      <t>レイワ</t>
    </rPh>
    <rPh sb="12" eb="13">
      <t>ネン</t>
    </rPh>
    <rPh sb="17" eb="18">
      <t>ツキ</t>
    </rPh>
    <rPh sb="22" eb="23">
      <t>ヒ</t>
    </rPh>
    <phoneticPr fontId="5"/>
  </si>
  <si>
    <t>高校生</t>
  </si>
  <si>
    <t>中学生</t>
  </si>
  <si>
    <t>小学生</t>
  </si>
  <si>
    <t>未就学児</t>
  </si>
  <si>
    <t>【参考】実人数カウント↓</t>
    <rPh sb="1" eb="3">
      <t>サンコウ</t>
    </rPh>
    <rPh sb="4" eb="5">
      <t>ジツ</t>
    </rPh>
    <rPh sb="5" eb="6">
      <t>ニン</t>
    </rPh>
    <rPh sb="6" eb="7">
      <t>スウ</t>
    </rPh>
    <phoneticPr fontId="5"/>
  </si>
  <si>
    <t>【参考】出席数(○)カウント→</t>
    <rPh sb="1" eb="3">
      <t>サンコウ</t>
    </rPh>
    <rPh sb="4" eb="6">
      <t>シュッセキ</t>
    </rPh>
    <rPh sb="6" eb="7">
      <t>スウ</t>
    </rPh>
    <phoneticPr fontId="5"/>
  </si>
  <si>
    <t>↓【参考】出席数(○)カウント</t>
    <rPh sb="2" eb="4">
      <t>サンコウ</t>
    </rPh>
    <rPh sb="5" eb="7">
      <t>シュッセキ</t>
    </rPh>
    <rPh sb="7" eb="8">
      <t>スウ</t>
    </rPh>
    <phoneticPr fontId="5"/>
  </si>
  <si>
    <t>／</t>
  </si>
  <si>
    <t>開　　　催　　　日</t>
    <rPh sb="0" eb="1">
      <t>カイ</t>
    </rPh>
    <rPh sb="4" eb="5">
      <t>サイ</t>
    </rPh>
    <rPh sb="8" eb="9">
      <t>ヒ</t>
    </rPh>
    <phoneticPr fontId="5"/>
  </si>
  <si>
    <t>【事   業   名】　</t>
    <rPh sb="1" eb="2">
      <t>コト</t>
    </rPh>
    <rPh sb="5" eb="6">
      <t>ギョウ</t>
    </rPh>
    <rPh sb="9" eb="10">
      <t>メイ</t>
    </rPh>
    <phoneticPr fontId="5"/>
  </si>
  <si>
    <t>【主管団体名】　</t>
    <rPh sb="1" eb="3">
      <t>シュカン</t>
    </rPh>
    <rPh sb="3" eb="5">
      <t>ダンタイ</t>
    </rPh>
    <rPh sb="5" eb="6">
      <t>メイ</t>
    </rPh>
    <phoneticPr fontId="5"/>
  </si>
  <si>
    <t>委員</t>
  </si>
  <si>
    <t>補助役員</t>
  </si>
  <si>
    <t>補助指導者</t>
  </si>
  <si>
    <t>審判員</t>
  </si>
  <si>
    <t>役員</t>
  </si>
  <si>
    <t>講師</t>
  </si>
  <si>
    <t>指導者</t>
  </si>
  <si>
    <t>看護師</t>
  </si>
  <si>
    <t>医師</t>
  </si>
  <si>
    <t>特別講師</t>
  </si>
  <si>
    <t>著名指導者</t>
  </si>
  <si>
    <t>役割</t>
    <rPh sb="0" eb="2">
      <t>ヤクワリ</t>
    </rPh>
    <phoneticPr fontId="5"/>
  </si>
  <si>
    <t>受領金額</t>
    <rPh sb="0" eb="2">
      <t>ジュリョウ</t>
    </rPh>
    <rPh sb="2" eb="4">
      <t>キンガク</t>
    </rPh>
    <phoneticPr fontId="17"/>
  </si>
  <si>
    <t>実施日：</t>
    <rPh sb="0" eb="3">
      <t>ジッシビ</t>
    </rPh>
    <phoneticPr fontId="17"/>
  </si>
  <si>
    <t>事業名：</t>
    <rPh sb="0" eb="2">
      <t>ジギョウ</t>
    </rPh>
    <rPh sb="2" eb="3">
      <t>メイ</t>
    </rPh>
    <phoneticPr fontId="17"/>
  </si>
  <si>
    <t>合計</t>
    <rPh sb="0" eb="2">
      <t>ゴウケイ</t>
    </rPh>
    <phoneticPr fontId="10"/>
  </si>
  <si>
    <t>（会場）</t>
    <rPh sb="1" eb="3">
      <t>カイジョウ</t>
    </rPh>
    <phoneticPr fontId="17"/>
  </si>
  <si>
    <t>京王線</t>
    <rPh sb="0" eb="3">
      <t>ケイオウセン</t>
    </rPh>
    <phoneticPr fontId="17"/>
  </si>
  <si>
    <t>⇔</t>
    <phoneticPr fontId="17"/>
  </si>
  <si>
    <t>○○体育館</t>
    <rPh sb="2" eb="5">
      <t>タイイクカン</t>
    </rPh>
    <phoneticPr fontId="17"/>
  </si>
  <si>
    <t>新宿</t>
    <rPh sb="0" eb="2">
      <t>シンジュク</t>
    </rPh>
    <phoneticPr fontId="17"/>
  </si>
  <si>
    <t>調布</t>
    <rPh sb="0" eb="2">
      <t>チョウフ</t>
    </rPh>
    <phoneticPr fontId="17"/>
  </si>
  <si>
    <t>経路</t>
    <rPh sb="0" eb="2">
      <t>ケイロ</t>
    </rPh>
    <phoneticPr fontId="17"/>
  </si>
  <si>
    <t>バス</t>
    <phoneticPr fontId="17"/>
  </si>
  <si>
    <t>210×2</t>
    <phoneticPr fontId="17"/>
  </si>
  <si>
    <t>242×2</t>
    <phoneticPr fontId="17"/>
  </si>
  <si>
    <t>（自宅）</t>
    <rPh sb="1" eb="3">
      <t>ジタク</t>
    </rPh>
    <phoneticPr fontId="17"/>
  </si>
  <si>
    <t>【参考様式1】</t>
    <rPh sb="1" eb="3">
      <t>サンコウ</t>
    </rPh>
    <rPh sb="3" eb="5">
      <t>ヨウシキ</t>
    </rPh>
    <phoneticPr fontId="10"/>
  </si>
  <si>
    <t>【参考様式2】</t>
    <rPh sb="1" eb="3">
      <t>サンコウ</t>
    </rPh>
    <rPh sb="3" eb="5">
      <t>ヨウシキ</t>
    </rPh>
    <phoneticPr fontId="10"/>
  </si>
  <si>
    <t>【参考様式3】</t>
    <rPh sb="1" eb="3">
      <t>サンコウ</t>
    </rPh>
    <rPh sb="3" eb="5">
      <t>ヨウシキ</t>
    </rPh>
    <phoneticPr fontId="10"/>
  </si>
  <si>
    <t>【参考様式4】</t>
    <rPh sb="1" eb="3">
      <t>サンコウ</t>
    </rPh>
    <rPh sb="3" eb="5">
      <t>ヨウシキ</t>
    </rPh>
    <phoneticPr fontId="10"/>
  </si>
  <si>
    <t>【参考様式5】</t>
    <rPh sb="1" eb="3">
      <t>サンコウ</t>
    </rPh>
    <rPh sb="3" eb="5">
      <t>ヨウシキ</t>
    </rPh>
    <phoneticPr fontId="10"/>
  </si>
  <si>
    <t>【参考様式6】</t>
    <rPh sb="1" eb="3">
      <t>サンコウ</t>
    </rPh>
    <rPh sb="3" eb="5">
      <t>ヨウシキ</t>
    </rPh>
    <phoneticPr fontId="10"/>
  </si>
  <si>
    <t>【参考様式7】</t>
    <rPh sb="1" eb="3">
      <t>サンコウ</t>
    </rPh>
    <rPh sb="3" eb="5">
      <t>ヨウシキ</t>
    </rPh>
    <phoneticPr fontId="10"/>
  </si>
  <si>
    <t>【参考様式9】</t>
    <rPh sb="1" eb="3">
      <t>サンコウ</t>
    </rPh>
    <rPh sb="3" eb="5">
      <t>ヨウシキ</t>
    </rPh>
    <phoneticPr fontId="10"/>
  </si>
  <si>
    <t>分担金申請・分担金の特別申請の提出前チェックリスト</t>
  </si>
  <si>
    <t>事業実施報告書の提出前チェックリスト</t>
  </si>
  <si>
    <t>収支記録簿</t>
    <phoneticPr fontId="10"/>
  </si>
  <si>
    <t>提出不要（確認時に使用してください）</t>
    <rPh sb="0" eb="2">
      <t>テイシュツ</t>
    </rPh>
    <rPh sb="2" eb="4">
      <t>フヨウ</t>
    </rPh>
    <rPh sb="5" eb="7">
      <t>カクニン</t>
    </rPh>
    <rPh sb="7" eb="8">
      <t>ジ</t>
    </rPh>
    <rPh sb="9" eb="11">
      <t>シヨウ</t>
    </rPh>
    <phoneticPr fontId="10"/>
  </si>
  <si>
    <t>＜コピー使用・支払証明書＞</t>
    <phoneticPr fontId="5"/>
  </si>
  <si>
    <t>使用年月日</t>
    <rPh sb="0" eb="2">
      <t>シヨウ</t>
    </rPh>
    <rPh sb="2" eb="5">
      <t>ネンガッピ</t>
    </rPh>
    <phoneticPr fontId="5"/>
  </si>
  <si>
    <t>資料内容</t>
    <rPh sb="0" eb="2">
      <t>シリョウ</t>
    </rPh>
    <rPh sb="2" eb="4">
      <t>ナイヨウ</t>
    </rPh>
    <phoneticPr fontId="5"/>
  </si>
  <si>
    <t>内訳
（部数×頁数）</t>
    <rPh sb="0" eb="2">
      <t>ウチワケ</t>
    </rPh>
    <rPh sb="4" eb="6">
      <t>ブスウ</t>
    </rPh>
    <rPh sb="7" eb="8">
      <t>ページ</t>
    </rPh>
    <rPh sb="8" eb="9">
      <t>スウ</t>
    </rPh>
    <phoneticPr fontId="5"/>
  </si>
  <si>
    <t>単価</t>
    <rPh sb="0" eb="2">
      <t>タンカ</t>
    </rPh>
    <phoneticPr fontId="5"/>
  </si>
  <si>
    <t>金額</t>
    <rPh sb="0" eb="2">
      <t>キンガク</t>
    </rPh>
    <phoneticPr fontId="5"/>
  </si>
  <si>
    <t>月</t>
    <rPh sb="0" eb="1">
      <t>ガツ</t>
    </rPh>
    <phoneticPr fontId="5"/>
  </si>
  <si>
    <t>日</t>
    <rPh sb="0" eb="1">
      <t>ニチ</t>
    </rPh>
    <phoneticPr fontId="5"/>
  </si>
  <si>
    <t>×</t>
    <phoneticPr fontId="5"/>
  </si>
  <si>
    <t>×</t>
    <phoneticPr fontId="5"/>
  </si>
  <si>
    <t>合　　　　　　　　　　計</t>
    <rPh sb="0" eb="1">
      <t>ア</t>
    </rPh>
    <rPh sb="11" eb="12">
      <t>ケイ</t>
    </rPh>
    <phoneticPr fontId="5"/>
  </si>
  <si>
    <r>
      <t>令和　　年度ジュニア育成地域推進事業［　　　　　］</t>
    </r>
    <r>
      <rPr>
        <sz val="11"/>
        <color indexed="8"/>
        <rFont val="ＭＳ Ｐゴシック"/>
        <family val="3"/>
        <charset val="128"/>
      </rPr>
      <t>（事業名）用として、</t>
    </r>
    <rPh sb="0" eb="2">
      <t>レイワ</t>
    </rPh>
    <phoneticPr fontId="5"/>
  </si>
  <si>
    <t>上記のとおり、使用及び支出しました。</t>
  </si>
  <si>
    <t>なお、単価はコピー機（複写機）のリース契約により算出しています。</t>
  </si>
  <si>
    <t>令和　　　年　　　月　　　日</t>
    <rPh sb="0" eb="2">
      <t>レイワ</t>
    </rPh>
    <phoneticPr fontId="5"/>
  </si>
  <si>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</si>
  <si>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</si>
  <si>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10"/>
  </si>
  <si>
    <t>○○○教室</t>
    <rPh sb="3" eb="5">
      <t>キョウシツ</t>
    </rPh>
    <phoneticPr fontId="17"/>
  </si>
  <si>
    <t>主管団体：</t>
    <rPh sb="0" eb="2">
      <t>シュカン</t>
    </rPh>
    <rPh sb="2" eb="4">
      <t>ダンタイ</t>
    </rPh>
    <phoneticPr fontId="17"/>
  </si>
  <si>
    <t>氏名</t>
    <rPh sb="0" eb="2">
      <t>シメイ</t>
    </rPh>
    <phoneticPr fontId="17"/>
  </si>
  <si>
    <t>謝金区分</t>
    <rPh sb="0" eb="2">
      <t>シャキン</t>
    </rPh>
    <rPh sb="2" eb="4">
      <t>クブン</t>
    </rPh>
    <phoneticPr fontId="17"/>
  </si>
  <si>
    <t>謝金単価</t>
    <rPh sb="0" eb="4">
      <t>シャキンタンカ</t>
    </rPh>
    <phoneticPr fontId="17"/>
  </si>
  <si>
    <t>参加日数</t>
    <rPh sb="0" eb="4">
      <t>サンカニッスウ</t>
    </rPh>
    <phoneticPr fontId="17"/>
  </si>
  <si>
    <t>源泉額</t>
    <rPh sb="0" eb="2">
      <t>ゲンセン</t>
    </rPh>
    <rPh sb="2" eb="3">
      <t>ガク</t>
    </rPh>
    <phoneticPr fontId="17"/>
  </si>
  <si>
    <t>振込金額</t>
    <rPh sb="0" eb="4">
      <t>フリコミキンガク</t>
    </rPh>
    <phoneticPr fontId="17"/>
  </si>
  <si>
    <t>交通費内訳表</t>
    <rPh sb="0" eb="3">
      <t>コウツウヒ</t>
    </rPh>
    <rPh sb="3" eb="6">
      <t>ウチワケヒョウ</t>
    </rPh>
    <phoneticPr fontId="17"/>
  </si>
  <si>
    <t>主管団体:○○区○○連盟</t>
    <rPh sb="0" eb="2">
      <t>シュカン</t>
    </rPh>
    <rPh sb="2" eb="4">
      <t>ダンタイ</t>
    </rPh>
    <rPh sb="7" eb="8">
      <t>ク</t>
    </rPh>
    <rPh sb="10" eb="12">
      <t>レンメイ</t>
    </rPh>
    <phoneticPr fontId="17"/>
  </si>
  <si>
    <t>実施日：令和○年○月○日</t>
    <rPh sb="0" eb="3">
      <t>ジッシビ</t>
    </rPh>
    <rPh sb="4" eb="6">
      <t>レイワ</t>
    </rPh>
    <rPh sb="7" eb="8">
      <t>ネン</t>
    </rPh>
    <rPh sb="9" eb="10">
      <t>ガツ</t>
    </rPh>
    <rPh sb="11" eb="12">
      <t>ニチ</t>
    </rPh>
    <phoneticPr fontId="17"/>
  </si>
  <si>
    <t>1回あたりの往復金額</t>
    <rPh sb="1" eb="2">
      <t>カイ</t>
    </rPh>
    <rPh sb="6" eb="8">
      <t>オウフク</t>
    </rPh>
    <rPh sb="8" eb="10">
      <t>キンガク</t>
    </rPh>
    <phoneticPr fontId="17"/>
  </si>
  <si>
    <t>回数</t>
    <rPh sb="0" eb="2">
      <t>カイスウ</t>
    </rPh>
    <phoneticPr fontId="17"/>
  </si>
  <si>
    <t>運賃</t>
    <rPh sb="0" eb="2">
      <t>ウンチン</t>
    </rPh>
    <phoneticPr fontId="17"/>
  </si>
  <si>
    <t>東　京太郎</t>
    <rPh sb="0" eb="1">
      <t>ヒガシ</t>
    </rPh>
    <rPh sb="2" eb="5">
      <t>キョウタロウ</t>
    </rPh>
    <phoneticPr fontId="17"/>
  </si>
  <si>
    <t>ICカード利用</t>
  </si>
  <si>
    <t>　　↑クリックで各様式に移ります。</t>
    <rPh sb="8" eb="9">
      <t>カク</t>
    </rPh>
    <rPh sb="9" eb="11">
      <t>ヨウシキ</t>
    </rPh>
    <rPh sb="12" eb="13">
      <t>ウツ</t>
    </rPh>
    <phoneticPr fontId="10"/>
  </si>
  <si>
    <t>／</t>
    <phoneticPr fontId="10"/>
  </si>
  <si>
    <t>役割</t>
    <rPh sb="0" eb="2">
      <t>ヤクワリ</t>
    </rPh>
    <phoneticPr fontId="10"/>
  </si>
  <si>
    <t>特別講師</t>
    <phoneticPr fontId="10"/>
  </si>
  <si>
    <t>【参考様式10】</t>
    <rPh sb="1" eb="3">
      <t>サンコウ</t>
    </rPh>
    <rPh sb="3" eb="5">
      <t>ヨウシキ</t>
    </rPh>
    <phoneticPr fontId="10"/>
  </si>
  <si>
    <t>参加者名簿　　→１日開催事業用</t>
    <phoneticPr fontId="10"/>
  </si>
  <si>
    <t>指導者等名簿　　→１日開催事業用</t>
    <rPh sb="3" eb="4">
      <t>トウ</t>
    </rPh>
    <rPh sb="4" eb="6">
      <t>メイボ</t>
    </rPh>
    <phoneticPr fontId="10"/>
  </si>
  <si>
    <t>参加者出席簿　→複数日開催事業用</t>
    <phoneticPr fontId="10"/>
  </si>
  <si>
    <t>指導者出席簿　→複数日開催事業用</t>
    <phoneticPr fontId="10"/>
  </si>
  <si>
    <t>分担金申請額が千円単位になっているか。</t>
    <rPh sb="0" eb="3">
      <t>ブンタンキン</t>
    </rPh>
    <rPh sb="3" eb="6">
      <t>シンセイガク</t>
    </rPh>
    <rPh sb="7" eb="8">
      <t>セン</t>
    </rPh>
    <rPh sb="8" eb="9">
      <t>エン</t>
    </rPh>
    <rPh sb="9" eb="11">
      <t>タンイ</t>
    </rPh>
    <phoneticPr fontId="5"/>
  </si>
  <si>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5"/>
  </si>
  <si>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5"/>
  </si>
  <si>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</si>
  <si>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5"/>
  </si>
  <si>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5"/>
  </si>
  <si>
    <t>必要事項をすべて記入しているか。</t>
    <rPh sb="0" eb="4">
      <t>ヒツヨウジコウ</t>
    </rPh>
    <rPh sb="8" eb="10">
      <t>キニュウ</t>
    </rPh>
    <phoneticPr fontId="5"/>
  </si>
  <si>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5"/>
  </si>
  <si>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5"/>
  </si>
  <si>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5"/>
  </si>
  <si>
    <t>実施経費の枠内の金額はすべて埋めているか。</t>
    <rPh sb="0" eb="4">
      <t>ジッシケイヒ</t>
    </rPh>
    <rPh sb="5" eb="7">
      <t>ワクナイ</t>
    </rPh>
    <rPh sb="8" eb="10">
      <t>キンガク</t>
    </rPh>
    <rPh sb="14" eb="15">
      <t>ウ</t>
    </rPh>
    <phoneticPr fontId="10"/>
  </si>
  <si>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10"/>
  </si>
  <si>
    <t>第１２号様式　申請事業総括表</t>
    <phoneticPr fontId="5"/>
  </si>
  <si>
    <t>第１３号様式　事業実施報告書</t>
    <rPh sb="0" eb="1">
      <t>ダイ</t>
    </rPh>
    <rPh sb="3" eb="4">
      <t>ゴウ</t>
    </rPh>
    <rPh sb="4" eb="6">
      <t>ヨウシキ</t>
    </rPh>
    <rPh sb="7" eb="9">
      <t>ジギョウ</t>
    </rPh>
    <rPh sb="9" eb="11">
      <t>ジッシ</t>
    </rPh>
    <rPh sb="11" eb="13">
      <t>ホウコク</t>
    </rPh>
    <phoneticPr fontId="5"/>
  </si>
  <si>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5"/>
  </si>
  <si>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5"/>
  </si>
  <si>
    <t>「競技名」は入力されているか（競技事業のみ。複数競技の場合は必ず記入。）</t>
    <phoneticPr fontId="10"/>
  </si>
  <si>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10"/>
  </si>
  <si>
    <t>「事業区分」「新規・継続」のチェックをしてあるか。</t>
    <phoneticPr fontId="10"/>
  </si>
  <si>
    <t>第１４号様式　収支決算書</t>
    <rPh sb="0" eb="1">
      <t>ダイ</t>
    </rPh>
    <rPh sb="3" eb="4">
      <t>ゴウ</t>
    </rPh>
    <rPh sb="4" eb="6">
      <t>ヨウシキ</t>
    </rPh>
    <rPh sb="7" eb="9">
      <t>シュウシ</t>
    </rPh>
    <rPh sb="9" eb="12">
      <t>ケッサンショ</t>
    </rPh>
    <phoneticPr fontId="5"/>
  </si>
  <si>
    <t>事業番号は第１２号様式の番号と一致しているか。</t>
    <phoneticPr fontId="5"/>
  </si>
  <si>
    <t>地区体育協会事務費分は作成・添付しているか。（該当がある場合）</t>
    <rPh sb="23" eb="25">
      <t>ガイトウ</t>
    </rPh>
    <rPh sb="28" eb="30">
      <t>バアイ</t>
    </rPh>
    <phoneticPr fontId="5"/>
  </si>
  <si>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5"/>
  </si>
  <si>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5"/>
  </si>
  <si>
    <t>第１５号様式　証拠書類貼付様式</t>
    <rPh sb="0" eb="1">
      <t>ダイ</t>
    </rPh>
    <rPh sb="3" eb="4">
      <t>ゴウ</t>
    </rPh>
    <rPh sb="4" eb="6">
      <t>ヨウシキ</t>
    </rPh>
    <rPh sb="7" eb="11">
      <t>ショウコショルイ</t>
    </rPh>
    <rPh sb="11" eb="13">
      <t>チョウフ</t>
    </rPh>
    <rPh sb="13" eb="15">
      <t>ヨウシキ</t>
    </rPh>
    <phoneticPr fontId="5"/>
  </si>
  <si>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5"/>
  </si>
  <si>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5"/>
  </si>
  <si>
    <t>証拠書類の要件は満たしているか。</t>
    <rPh sb="0" eb="2">
      <t>ショウコ</t>
    </rPh>
    <rPh sb="2" eb="4">
      <t>ショルイ</t>
    </rPh>
    <rPh sb="5" eb="7">
      <t>ヨウケン</t>
    </rPh>
    <rPh sb="8" eb="9">
      <t>ミ</t>
    </rPh>
    <phoneticPr fontId="5"/>
  </si>
  <si>
    <t>交通費内訳表</t>
    <phoneticPr fontId="10"/>
  </si>
  <si>
    <t>振込手数料</t>
    <rPh sb="0" eb="5">
      <t>フリコミテスウリョウ</t>
    </rPh>
    <phoneticPr fontId="10"/>
  </si>
  <si>
    <t>○○区○○連盟</t>
    <rPh sb="2" eb="3">
      <t>ク</t>
    </rPh>
    <rPh sb="5" eb="7">
      <t>レンメイ</t>
    </rPh>
    <phoneticPr fontId="17"/>
  </si>
  <si>
    <t>令和○○年○○月○○日</t>
    <rPh sb="0" eb="2">
      <t>レイワ</t>
    </rPh>
    <rPh sb="4" eb="5">
      <t>ネン</t>
    </rPh>
    <rPh sb="7" eb="8">
      <t>ガツ</t>
    </rPh>
    <rPh sb="10" eb="11">
      <t>ニチ</t>
    </rPh>
    <phoneticPr fontId="17"/>
  </si>
  <si>
    <t>東　京太郎</t>
    <rPh sb="0" eb="1">
      <t>ヒガシ</t>
    </rPh>
    <rPh sb="2" eb="5">
      <t>キョウタロウ</t>
    </rPh>
    <phoneticPr fontId="10"/>
  </si>
  <si>
    <t>指導者・講師</t>
  </si>
  <si>
    <t>※交通経路が明示された交通実費が確認できる書類（インターネットで交通
　経路検索した用紙等）を併せてご提出ください。</t>
    <rPh sb="1" eb="3">
      <t>コウツウ</t>
    </rPh>
    <rPh sb="3" eb="5">
      <t>ケイロ</t>
    </rPh>
    <rPh sb="6" eb="8">
      <t>メイジ</t>
    </rPh>
    <rPh sb="11" eb="13">
      <t>コウツウ</t>
    </rPh>
    <rPh sb="13" eb="15">
      <t>ジッピ</t>
    </rPh>
    <rPh sb="16" eb="18">
      <t>カクニン</t>
    </rPh>
    <rPh sb="21" eb="23">
      <t>ショルイ</t>
    </rPh>
    <rPh sb="32" eb="34">
      <t>コウツウ</t>
    </rPh>
    <rPh sb="36" eb="38">
      <t>ケイロ</t>
    </rPh>
    <rPh sb="38" eb="40">
      <t>ケンサク</t>
    </rPh>
    <rPh sb="42" eb="44">
      <t>ヨウシ</t>
    </rPh>
    <rPh sb="44" eb="45">
      <t>ナド</t>
    </rPh>
    <rPh sb="47" eb="48">
      <t>アワ</t>
    </rPh>
    <rPh sb="51" eb="53">
      <t>テイシュツ</t>
    </rPh>
    <phoneticPr fontId="10"/>
  </si>
  <si>
    <t>交通費</t>
    <rPh sb="0" eb="3">
      <t>コウツウヒ</t>
    </rPh>
    <phoneticPr fontId="10"/>
  </si>
  <si>
    <t>謝金支払内訳表</t>
    <rPh sb="0" eb="2">
      <t>シャキン</t>
    </rPh>
    <rPh sb="2" eb="4">
      <t>シハラ</t>
    </rPh>
    <rPh sb="4" eb="6">
      <t>ウチワケ</t>
    </rPh>
    <rPh sb="6" eb="7">
      <t>ヒョウ</t>
    </rPh>
    <phoneticPr fontId="17"/>
  </si>
  <si>
    <t>謝金･交通費支払内訳表</t>
    <rPh sb="0" eb="2">
      <t>シャキン</t>
    </rPh>
    <rPh sb="3" eb="6">
      <t>コウツウヒ</t>
    </rPh>
    <rPh sb="6" eb="8">
      <t>シハラ</t>
    </rPh>
    <rPh sb="8" eb="10">
      <t>ウチワケ</t>
    </rPh>
    <rPh sb="10" eb="11">
      <t>ヒョウ</t>
    </rPh>
    <phoneticPr fontId="17"/>
  </si>
  <si>
    <t>【参考様式8-1】</t>
    <phoneticPr fontId="10"/>
  </si>
  <si>
    <t>【参考様式8-2】</t>
    <phoneticPr fontId="10"/>
  </si>
  <si>
    <t>謝金支払内訳表</t>
    <rPh sb="2" eb="4">
      <t>シハライ</t>
    </rPh>
    <rPh sb="4" eb="6">
      <t>ウチワケ</t>
    </rPh>
    <phoneticPr fontId="10"/>
  </si>
  <si>
    <t>謝金･交通費支払内訳表　→　※謝金と交通費を同時に振込んだ際に使用してください。</t>
    <rPh sb="3" eb="6">
      <t>コウツウヒ</t>
    </rPh>
    <rPh sb="6" eb="8">
      <t>シハラ</t>
    </rPh>
    <rPh sb="8" eb="10">
      <t>ウチワケ</t>
    </rPh>
    <rPh sb="15" eb="17">
      <t>シャキン</t>
    </rPh>
    <rPh sb="18" eb="21">
      <t>コウツウヒ</t>
    </rPh>
    <rPh sb="22" eb="24">
      <t>ドウジ</t>
    </rPh>
    <rPh sb="25" eb="27">
      <t>フリコ</t>
    </rPh>
    <rPh sb="29" eb="30">
      <t>サイ</t>
    </rPh>
    <rPh sb="31" eb="33">
      <t>シヨウ</t>
    </rPh>
    <phoneticPr fontId="10"/>
  </si>
  <si>
    <r>
      <t>参加者名簿</t>
    </r>
    <r>
      <rPr>
        <sz val="18"/>
        <color rgb="FFFF0000"/>
        <rFont val="ＭＳ Ｐゴシック"/>
        <family val="3"/>
        <charset val="128"/>
        <scheme val="minor"/>
      </rPr>
      <t>（１日用）</t>
    </r>
    <rPh sb="0" eb="1">
      <t>サン</t>
    </rPh>
    <rPh sb="1" eb="2">
      <t>カ</t>
    </rPh>
    <rPh sb="2" eb="3">
      <t>シャ</t>
    </rPh>
    <rPh sb="3" eb="4">
      <t>ナ</t>
    </rPh>
    <rPh sb="4" eb="5">
      <t>ボ</t>
    </rPh>
    <rPh sb="7" eb="8">
      <t>ヒ</t>
    </rPh>
    <rPh sb="8" eb="9">
      <t>ヨウ</t>
    </rPh>
    <phoneticPr fontId="5"/>
  </si>
  <si>
    <r>
      <t>参加者出席簿</t>
    </r>
    <r>
      <rPr>
        <sz val="18"/>
        <color rgb="FFFF0000"/>
        <rFont val="ＭＳ Ｐゴシック"/>
        <family val="3"/>
        <charset val="128"/>
        <scheme val="minor"/>
      </rPr>
      <t>（複数日用）</t>
    </r>
    <rPh sb="0" eb="1">
      <t>サン</t>
    </rPh>
    <rPh sb="1" eb="2">
      <t>カ</t>
    </rPh>
    <rPh sb="2" eb="3">
      <t>シャ</t>
    </rPh>
    <rPh sb="3" eb="5">
      <t>シュッセキ</t>
    </rPh>
    <rPh sb="5" eb="6">
      <t>ボ</t>
    </rPh>
    <rPh sb="7" eb="10">
      <t>フクスウビ</t>
    </rPh>
    <rPh sb="10" eb="11">
      <t>ヨウ</t>
    </rPh>
    <phoneticPr fontId="5"/>
  </si>
  <si>
    <r>
      <t>指導者等出席簿</t>
    </r>
    <r>
      <rPr>
        <sz val="18"/>
        <color rgb="FFFF0000"/>
        <rFont val="ＭＳ Ｐゴシック"/>
        <family val="3"/>
        <charset val="128"/>
        <scheme val="minor"/>
      </rPr>
      <t>（複数日用）</t>
    </r>
    <rPh sb="0" eb="3">
      <t>シドウシャ</t>
    </rPh>
    <rPh sb="3" eb="4">
      <t>トウ</t>
    </rPh>
    <rPh sb="4" eb="6">
      <t>シュッセキ</t>
    </rPh>
    <rPh sb="6" eb="7">
      <t>ボ</t>
    </rPh>
    <rPh sb="8" eb="11">
      <t>フクスウビ</t>
    </rPh>
    <rPh sb="11" eb="12">
      <t>ヨウ</t>
    </rPh>
    <phoneticPr fontId="5"/>
  </si>
  <si>
    <r>
      <t>指導者等名簿</t>
    </r>
    <r>
      <rPr>
        <sz val="18"/>
        <color rgb="FFFF0000"/>
        <rFont val="ＭＳ Ｐゴシック"/>
        <family val="3"/>
        <charset val="128"/>
        <scheme val="minor"/>
      </rPr>
      <t>（１日用）</t>
    </r>
    <rPh sb="0" eb="3">
      <t>シドウシャ</t>
    </rPh>
    <rPh sb="3" eb="4">
      <t>トウ</t>
    </rPh>
    <rPh sb="4" eb="5">
      <t>ナ</t>
    </rPh>
    <rPh sb="5" eb="6">
      <t>ボ</t>
    </rPh>
    <rPh sb="8" eb="9">
      <t>ヒ</t>
    </rPh>
    <rPh sb="9" eb="10">
      <t>ヨウ</t>
    </rPh>
    <phoneticPr fontId="5"/>
  </si>
  <si>
    <t>有</t>
    <rPh sb="0" eb="1">
      <t>アリ</t>
    </rPh>
    <phoneticPr fontId="10"/>
  </si>
  <si>
    <t>無</t>
    <rPh sb="0" eb="1">
      <t>ナ</t>
    </rPh>
    <phoneticPr fontId="10"/>
  </si>
  <si>
    <t>謝金の
有無</t>
    <rPh sb="0" eb="2">
      <t>シャキン</t>
    </rPh>
    <rPh sb="4" eb="6">
      <t>ウム</t>
    </rPh>
    <phoneticPr fontId="10"/>
  </si>
  <si>
    <t>スポーツ団体ガバナンスコードセルフチェックシート</t>
    <rPh sb="4" eb="6">
      <t>ダンタイ</t>
    </rPh>
    <phoneticPr fontId="5"/>
  </si>
  <si>
    <t>「事業対象者参加予定人数」欄に、事業対象者のみを記入しているか。（事業対象者以外が含まれていないか。事業対象者については、事務の手引きを参照）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70">
      <t>サンショウ</t>
    </rPh>
    <phoneticPr fontId="5"/>
  </si>
  <si>
    <t>謝金の
有無</t>
    <rPh sb="0" eb="2">
      <t>シャキン</t>
    </rPh>
    <rPh sb="4" eb="6">
      <t>ウム</t>
    </rPh>
    <phoneticPr fontId="5"/>
  </si>
  <si>
    <t>ここの様式は「参考」様式であるため、同様の内容であれば別途作成されたものを使用して構いません。</t>
    <rPh sb="3" eb="5">
      <t>ヨウシキ</t>
    </rPh>
    <rPh sb="7" eb="9">
      <t>サンコウ</t>
    </rPh>
    <rPh sb="10" eb="12">
      <t>ヨウシキ</t>
    </rPh>
    <rPh sb="18" eb="20">
      <t>ドウヨウ</t>
    </rPh>
    <rPh sb="21" eb="23">
      <t>ナイヨウ</t>
    </rPh>
    <rPh sb="27" eb="29">
      <t>ベット</t>
    </rPh>
    <rPh sb="29" eb="31">
      <t>サクセイ</t>
    </rPh>
    <rPh sb="37" eb="39">
      <t>シヨウ</t>
    </rPh>
    <rPh sb="41" eb="42">
      <t>カマ</t>
    </rPh>
    <phoneticPr fontId="10"/>
  </si>
  <si>
    <t>＜地区体育・スポーツ協会名　：　　　　　　　　　　　　　　　　　　　　　＞　</t>
    <rPh sb="1" eb="3">
      <t>チク</t>
    </rPh>
    <rPh sb="3" eb="5">
      <t>タイイク</t>
    </rPh>
    <rPh sb="10" eb="12">
      <t>キョウカイ</t>
    </rPh>
    <rPh sb="12" eb="13">
      <t>メイ</t>
    </rPh>
    <phoneticPr fontId="6"/>
  </si>
  <si>
    <t>令和７年度 未就学児向け事業　参考様式</t>
    <rPh sb="0" eb="2">
      <t>レイワ</t>
    </rPh>
    <rPh sb="3" eb="5">
      <t>ネンド</t>
    </rPh>
    <rPh sb="6" eb="11">
      <t>ミシュウガクジム</t>
    </rPh>
    <rPh sb="12" eb="14">
      <t>ジギョウ</t>
    </rPh>
    <rPh sb="15" eb="17">
      <t>サンコウ</t>
    </rPh>
    <rPh sb="17" eb="19">
      <t>ヨウシキ</t>
    </rPh>
    <phoneticPr fontId="10"/>
  </si>
  <si>
    <t>第19号様式・第20号様式で作成した事業はすべて記入されているか。</t>
    <rPh sb="0" eb="1">
      <t>ダイ</t>
    </rPh>
    <rPh sb="3" eb="4">
      <t>ゴウ</t>
    </rPh>
    <rPh sb="4" eb="6">
      <t>ヨウシキ</t>
    </rPh>
    <rPh sb="7" eb="8">
      <t>ダイ</t>
    </rPh>
    <rPh sb="10" eb="11">
      <t>ゴウ</t>
    </rPh>
    <rPh sb="11" eb="13">
      <t>ヨウシキ</t>
    </rPh>
    <rPh sb="14" eb="16">
      <t>サクセイ</t>
    </rPh>
    <rPh sb="18" eb="20">
      <t>ジギョウ</t>
    </rPh>
    <rPh sb="24" eb="26">
      <t>キニュウ</t>
    </rPh>
    <phoneticPr fontId="5"/>
  </si>
  <si>
    <t>第19号・20号様式と事業名・事業番号・事業区分等が一致しているか。</t>
    <rPh sb="3" eb="4">
      <t>ゴウ</t>
    </rPh>
    <rPh sb="7" eb="8">
      <t>ゴウ</t>
    </rPh>
    <rPh sb="8" eb="10">
      <t>ヨウシキ</t>
    </rPh>
    <rPh sb="11" eb="14">
      <t>ジギョウメイ</t>
    </rPh>
    <rPh sb="15" eb="19">
      <t>ジギョウバンゴウ</t>
    </rPh>
    <rPh sb="20" eb="25">
      <t>ジギョウクブントウ</t>
    </rPh>
    <rPh sb="26" eb="28">
      <t>イッチ</t>
    </rPh>
    <phoneticPr fontId="5"/>
  </si>
  <si>
    <t>第18号様式　申請事業総括表</t>
    <phoneticPr fontId="5"/>
  </si>
  <si>
    <t>第17号様式　分担金申請書</t>
    <rPh sb="0" eb="1">
      <t>ダイ</t>
    </rPh>
    <rPh sb="3" eb="4">
      <t>ゴウ</t>
    </rPh>
    <rPh sb="4" eb="6">
      <t>ヨウシキ</t>
    </rPh>
    <rPh sb="7" eb="10">
      <t>ブンタンキン</t>
    </rPh>
    <rPh sb="10" eb="13">
      <t>シンセイショ</t>
    </rPh>
    <phoneticPr fontId="5"/>
  </si>
  <si>
    <t>事業番号順に第19号様式・第20号様式が並べられているか。</t>
    <rPh sb="0" eb="2">
      <t>ジギョウ</t>
    </rPh>
    <rPh sb="2" eb="4">
      <t>バンゴウ</t>
    </rPh>
    <rPh sb="4" eb="5">
      <t>ジュン</t>
    </rPh>
    <rPh sb="6" eb="7">
      <t>ダイ</t>
    </rPh>
    <rPh sb="9" eb="10">
      <t>ゴウ</t>
    </rPh>
    <rPh sb="10" eb="12">
      <t>ヨウシキ</t>
    </rPh>
    <rPh sb="13" eb="14">
      <t>ダイ</t>
    </rPh>
    <rPh sb="16" eb="17">
      <t>ゴウ</t>
    </rPh>
    <rPh sb="17" eb="19">
      <t>ヨウシキ</t>
    </rPh>
    <rPh sb="20" eb="21">
      <t>ナラ</t>
    </rPh>
    <phoneticPr fontId="5"/>
  </si>
  <si>
    <t>第19号様式　事業実施計画書</t>
    <rPh sb="0" eb="1">
      <t>ダイ</t>
    </rPh>
    <rPh sb="3" eb="4">
      <t>ゴウ</t>
    </rPh>
    <rPh sb="4" eb="6">
      <t>ヨウシキ</t>
    </rPh>
    <rPh sb="7" eb="9">
      <t>ジギョウ</t>
    </rPh>
    <rPh sb="9" eb="11">
      <t>ジッシ</t>
    </rPh>
    <rPh sb="11" eb="14">
      <t>ケイカクショ</t>
    </rPh>
    <phoneticPr fontId="5"/>
  </si>
  <si>
    <t>事業番号は第18号様式の番号と一致しているか。</t>
    <rPh sb="0" eb="2">
      <t>ジギョウ</t>
    </rPh>
    <rPh sb="2" eb="4">
      <t>バンゴウ</t>
    </rPh>
    <rPh sb="5" eb="6">
      <t>ダイ</t>
    </rPh>
    <rPh sb="8" eb="9">
      <t>ゴウ</t>
    </rPh>
    <rPh sb="9" eb="11">
      <t>ヨウシキ</t>
    </rPh>
    <rPh sb="12" eb="14">
      <t>バンゴウ</t>
    </rPh>
    <rPh sb="15" eb="17">
      <t>イッチ</t>
    </rPh>
    <phoneticPr fontId="5"/>
  </si>
  <si>
    <t>「実施期間」欄は開催回数及び開催日時（開催時間帯・時間数など）が分かるように記入しているか。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32" eb="33">
      <t>ワ</t>
    </rPh>
    <rPh sb="38" eb="40">
      <t>キニュウ</t>
    </rPh>
    <phoneticPr fontId="5"/>
  </si>
  <si>
    <t>第20号様式　収支予算書</t>
    <rPh sb="0" eb="1">
      <t>ダイ</t>
    </rPh>
    <rPh sb="3" eb="4">
      <t>ゴウ</t>
    </rPh>
    <rPh sb="4" eb="6">
      <t>ヨウシキ</t>
    </rPh>
    <rPh sb="7" eb="9">
      <t>シュウシ</t>
    </rPh>
    <rPh sb="9" eb="12">
      <t>ヨサンショ</t>
    </rPh>
    <phoneticPr fontId="5"/>
  </si>
  <si>
    <t>第21号様式　確認書</t>
    <rPh sb="3" eb="6">
      <t>ゴウヨウシキ</t>
    </rPh>
    <rPh sb="7" eb="10">
      <t>カクニンショ</t>
    </rPh>
    <phoneticPr fontId="5"/>
  </si>
  <si>
    <t>第22号様式　公金取扱者設置届出書</t>
    <rPh sb="0" eb="1">
      <t>ダイ</t>
    </rPh>
    <rPh sb="3" eb="6">
      <t>ゴウヨウシキ</t>
    </rPh>
    <rPh sb="7" eb="11">
      <t>コウキントリアツカ</t>
    </rPh>
    <rPh sb="11" eb="12">
      <t>シャ</t>
    </rPh>
    <rPh sb="12" eb="14">
      <t>セッチ</t>
    </rPh>
    <rPh sb="14" eb="17">
      <t>トドケデショ</t>
    </rPh>
    <phoneticPr fontId="5"/>
  </si>
  <si>
    <r>
      <t>必要事項をすべて記入しているか。　</t>
    </r>
    <r>
      <rPr>
        <sz val="11"/>
        <color rgb="FFFF0000"/>
        <rFont val="ＭＳ Ｐゴシック"/>
        <family val="3"/>
        <charset val="128"/>
        <scheme val="minor"/>
      </rPr>
      <t>※地区体育・スポーツ協会のみ</t>
    </r>
    <rPh sb="0" eb="4">
      <t>ヒツヨウジコウ</t>
    </rPh>
    <rPh sb="8" eb="10">
      <t>キニュウ</t>
    </rPh>
    <rPh sb="18" eb="20">
      <t>チク</t>
    </rPh>
    <rPh sb="20" eb="22">
      <t>タイイク</t>
    </rPh>
    <rPh sb="27" eb="29">
      <t>キョウカイ</t>
    </rPh>
    <phoneticPr fontId="5"/>
  </si>
  <si>
    <t>第23号様式　分担金の特別申請書</t>
    <rPh sb="0" eb="1">
      <t>ダイ</t>
    </rPh>
    <rPh sb="3" eb="4">
      <t>ゴウ</t>
    </rPh>
    <rPh sb="4" eb="6">
      <t>ヨウシキ</t>
    </rPh>
    <rPh sb="7" eb="10">
      <t>ブンタンキン</t>
    </rPh>
    <rPh sb="11" eb="13">
      <t>トクベツ</t>
    </rPh>
    <rPh sb="13" eb="16">
      <t>シンセイショ</t>
    </rPh>
    <phoneticPr fontId="5"/>
  </si>
  <si>
    <t>第24号様式　特別申請事業総括表</t>
    <rPh sb="0" eb="1">
      <t>ダイ</t>
    </rPh>
    <rPh sb="3" eb="4">
      <t>ゴウ</t>
    </rPh>
    <rPh sb="4" eb="6">
      <t>ヨウシキ</t>
    </rPh>
    <rPh sb="7" eb="9">
      <t>トクベツ</t>
    </rPh>
    <rPh sb="9" eb="11">
      <t>シンセイ</t>
    </rPh>
    <rPh sb="11" eb="13">
      <t>ジギョウ</t>
    </rPh>
    <rPh sb="13" eb="15">
      <t>ソウカツ</t>
    </rPh>
    <rPh sb="15" eb="16">
      <t>ヒョウ</t>
    </rPh>
    <phoneticPr fontId="5"/>
  </si>
  <si>
    <t>第25号・26号様式と事業名・事業番号・事業区分等が一致しているか。</t>
    <rPh sb="3" eb="4">
      <t>ゴウ</t>
    </rPh>
    <rPh sb="7" eb="8">
      <t>ゴウ</t>
    </rPh>
    <rPh sb="8" eb="10">
      <t>ヨウシキ</t>
    </rPh>
    <rPh sb="11" eb="14">
      <t>ジギョウメイ</t>
    </rPh>
    <rPh sb="15" eb="19">
      <t>ジギョウバンゴウ</t>
    </rPh>
    <rPh sb="20" eb="25">
      <t>ジギョウクブントウ</t>
    </rPh>
    <rPh sb="26" eb="28">
      <t>イッチ</t>
    </rPh>
    <phoneticPr fontId="5"/>
  </si>
  <si>
    <t>第25号様式　事業実施計画書
　　　　　　　　（特別申請用）</t>
    <rPh sb="0" eb="1">
      <t>ダイ</t>
    </rPh>
    <rPh sb="3" eb="4">
      <t>ゴウ</t>
    </rPh>
    <rPh sb="4" eb="6">
      <t>ヨウシキ</t>
    </rPh>
    <rPh sb="7" eb="9">
      <t>ジギョウ</t>
    </rPh>
    <rPh sb="9" eb="11">
      <t>ジッシ</t>
    </rPh>
    <rPh sb="11" eb="14">
      <t>ケイカクショ</t>
    </rPh>
    <rPh sb="24" eb="26">
      <t>トクベツ</t>
    </rPh>
    <rPh sb="26" eb="28">
      <t>シンセイ</t>
    </rPh>
    <rPh sb="28" eb="29">
      <t>ヨウ</t>
    </rPh>
    <phoneticPr fontId="5"/>
  </si>
  <si>
    <t>第24号様式の優先順位及び分担金申請事業番号は記入してあるか。</t>
    <rPh sb="0" eb="1">
      <t>ダイ</t>
    </rPh>
    <rPh sb="3" eb="4">
      <t>ゴウ</t>
    </rPh>
    <rPh sb="4" eb="6">
      <t>ヨウシキ</t>
    </rPh>
    <rPh sb="7" eb="9">
      <t>ユウセン</t>
    </rPh>
    <rPh sb="9" eb="11">
      <t>ジュンイ</t>
    </rPh>
    <rPh sb="11" eb="12">
      <t>オヨ</t>
    </rPh>
    <rPh sb="13" eb="16">
      <t>ブンタンキン</t>
    </rPh>
    <rPh sb="16" eb="18">
      <t>シンセイ</t>
    </rPh>
    <rPh sb="18" eb="20">
      <t>ジギョウ</t>
    </rPh>
    <rPh sb="20" eb="22">
      <t>バンゴウ</t>
    </rPh>
    <rPh sb="23" eb="25">
      <t>キニュウ</t>
    </rPh>
    <phoneticPr fontId="5"/>
  </si>
  <si>
    <t>第26号様式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5"/>
  </si>
  <si>
    <t>第24号様式の優先順位及び分担金申請事業番号は記入してあるか。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</si>
</sst>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d;@"/>
    <numFmt numFmtId="177" formatCode="[$-411]ggge&quot;年&quot;m&quot;月&quot;d&quot;日&quot;;@"/>
    <numFmt numFmtId="178" formatCode="&quot;¥&quot;#,##0_);[Red]\(&quot;¥&quot;#,##0\)"/>
    <numFmt numFmtId="179" formatCode="0_);[Red]\(0\)"/>
  </numFmts>
  <fonts count="4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b/>
      <sz val="12"/>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sz val="9"/>
      <color theme="1"/>
      <name val="HG丸ｺﾞｼｯｸM-PRO"/>
      <family val="3"/>
      <charset val="128"/>
    </font>
    <font>
      <b/>
      <sz val="18"/>
      <color theme="1"/>
      <name val="HG丸ｺﾞｼｯｸM-PRO"/>
      <family val="3"/>
      <charset val="128"/>
    </font>
    <font>
      <b/>
      <sz val="18"/>
      <color theme="1"/>
      <name val="ＭＳ 明朝"/>
      <family val="1"/>
      <charset val="128"/>
    </font>
    <font>
      <b/>
      <sz val="9"/>
      <color theme="1"/>
      <name val="ＭＳ 明朝"/>
      <family val="1"/>
      <charset val="128"/>
    </font>
    <font>
      <sz val="9"/>
      <color theme="1"/>
      <name val="ＭＳ 明朝"/>
      <family val="1"/>
      <charset val="128"/>
    </font>
    <font>
      <b/>
      <sz val="10"/>
      <color rgb="FFFF0000"/>
      <name val="ＭＳ 明朝"/>
      <family val="1"/>
      <charset val="128"/>
    </font>
    <font>
      <sz val="18"/>
      <color rgb="FFFF0000"/>
      <name val="ＭＳ Ｐゴシック"/>
      <family val="3"/>
      <charset val="128"/>
      <scheme val="minor"/>
    </font>
    <font>
      <sz val="10"/>
      <color theme="1"/>
      <name val="ＭＳ ゴシック"/>
      <family val="3"/>
      <charset val="128"/>
    </font>
    <font>
      <u/>
      <sz val="11"/>
      <color rgb="FF4375E5"/>
      <name val="ＭＳ Ｐゴシック"/>
      <family val="3"/>
      <charset val="128"/>
      <scheme val="minor"/>
    </font>
    <font>
      <b/>
      <sz val="14"/>
      <color indexed="81"/>
      <name val="MS P ゴシック"/>
      <family val="3"/>
      <charset val="128"/>
    </font>
    <font>
      <sz val="20"/>
      <color theme="3" tint="0.39997558519241921"/>
      <name val="ＭＳ Ｐゴシック"/>
      <family val="3"/>
      <charset val="128"/>
      <scheme val="minor"/>
    </font>
  </fonts>
  <fills count="2">
    <fill>
      <patternFill patternType="none"/>
    </fill>
    <fill>
      <patternFill patternType="gray125"/>
    </fill>
  </fills>
  <borders count="9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auto="1"/>
      </top>
      <bottom style="double">
        <color indexed="64"/>
      </bottom>
      <diagonal/>
    </border>
    <border>
      <left style="hair">
        <color indexed="64"/>
      </left>
      <right/>
      <top style="thin">
        <color indexed="64"/>
      </top>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7">
    <xf numFmtId="0" fontId="0" fillId="0" borderId="0">
      <alignment vertical="center"/>
    </xf>
    <xf numFmtId="0" fontId="4" fillId="0" borderId="0">
      <alignment vertical="center"/>
    </xf>
    <xf numFmtId="38" fontId="9" fillId="0" borderId="0" applyFont="0" applyFill="0" applyBorder="0" applyAlignment="0" applyProtection="0">
      <alignment vertical="center"/>
    </xf>
    <xf numFmtId="0" fontId="3" fillId="0" borderId="0">
      <alignment vertical="center"/>
    </xf>
    <xf numFmtId="0" fontId="22"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3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9" fillId="0" borderId="0" xfId="2" applyFont="1">
      <alignment vertical="center"/>
    </xf>
    <xf numFmtId="38" fontId="9" fillId="0" borderId="4" xfId="2" applyFont="1" applyBorder="1">
      <alignment vertical="center"/>
    </xf>
    <xf numFmtId="38" fontId="9" fillId="0" borderId="11" xfId="2" applyFont="1" applyBorder="1">
      <alignment vertical="center"/>
    </xf>
    <xf numFmtId="0" fontId="0" fillId="0" borderId="38" xfId="0" applyBorder="1">
      <alignment vertical="center"/>
    </xf>
    <xf numFmtId="38" fontId="9" fillId="0" borderId="7" xfId="2" applyFont="1" applyBorder="1">
      <alignment vertical="center"/>
    </xf>
    <xf numFmtId="0" fontId="0" fillId="0" borderId="41" xfId="0" applyBorder="1">
      <alignment vertical="center"/>
    </xf>
    <xf numFmtId="38" fontId="9" fillId="0" borderId="12" xfId="2" applyFont="1" applyBorder="1">
      <alignment vertical="center"/>
    </xf>
    <xf numFmtId="0" fontId="0" fillId="0" borderId="44" xfId="0" applyBorder="1">
      <alignment vertical="center"/>
    </xf>
    <xf numFmtId="38" fontId="9" fillId="0" borderId="4" xfId="2" applyFont="1" applyBorder="1" applyAlignment="1">
      <alignment horizontal="center" vertical="center"/>
    </xf>
    <xf numFmtId="0" fontId="0" fillId="0" borderId="45" xfId="0" applyBorder="1">
      <alignment vertical="center"/>
    </xf>
    <xf numFmtId="38" fontId="12" fillId="0" borderId="46" xfId="2" applyFont="1" applyBorder="1">
      <alignment vertical="center"/>
    </xf>
    <xf numFmtId="0" fontId="0" fillId="0" borderId="49" xfId="0" applyBorder="1">
      <alignment vertical="center"/>
    </xf>
    <xf numFmtId="38" fontId="12"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2" fillId="0" borderId="3" xfId="2" applyFont="1" applyBorder="1">
      <alignment vertical="center"/>
    </xf>
    <xf numFmtId="38" fontId="12"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3" fillId="0" borderId="4" xfId="0" applyFont="1" applyBorder="1" applyAlignment="1">
      <alignment vertical="center" wrapText="1"/>
    </xf>
    <xf numFmtId="38" fontId="9" fillId="0" borderId="3" xfId="2" applyFont="1" applyBorder="1" applyAlignment="1">
      <alignment horizontal="right" vertical="center"/>
    </xf>
    <xf numFmtId="38" fontId="9" fillId="0" borderId="3" xfId="2" applyFont="1" applyBorder="1" applyAlignment="1">
      <alignment horizontal="center" vertical="center"/>
    </xf>
    <xf numFmtId="0" fontId="0" fillId="0" borderId="3" xfId="0" applyBorder="1" applyAlignment="1">
      <alignment horizontal="left" vertical="center" wrapText="1"/>
    </xf>
    <xf numFmtId="0" fontId="0" fillId="0" borderId="0" xfId="0" applyAlignment="1">
      <alignment horizontal="left" vertical="center"/>
    </xf>
    <xf numFmtId="0" fontId="0" fillId="0" borderId="53" xfId="0" applyBorder="1" applyAlignment="1">
      <alignment horizontal="center" vertical="center"/>
    </xf>
    <xf numFmtId="0" fontId="12"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2"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2"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2"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5" fillId="0" borderId="0" xfId="0" applyFont="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1" fillId="0" borderId="0" xfId="0" applyNumberFormat="1" applyFont="1" applyAlignment="1">
      <alignment horizontal="left"/>
    </xf>
    <xf numFmtId="176" fontId="11" fillId="0" borderId="9" xfId="0" applyNumberFormat="1" applyFont="1" applyBorder="1" applyAlignment="1">
      <alignment horizontal="center" vertical="center"/>
    </xf>
    <xf numFmtId="176" fontId="11" fillId="0" borderId="8" xfId="0" applyNumberFormat="1" applyFont="1" applyBorder="1" applyAlignment="1">
      <alignment horizontal="center" vertical="center"/>
    </xf>
    <xf numFmtId="176" fontId="11" fillId="0" borderId="54" xfId="0" applyNumberFormat="1" applyFont="1" applyBorder="1" applyAlignment="1">
      <alignment horizontal="center" vertical="center"/>
    </xf>
    <xf numFmtId="0" fontId="12" fillId="0" borderId="0" xfId="0" applyFont="1">
      <alignment vertical="center"/>
    </xf>
    <xf numFmtId="0" fontId="12" fillId="0" borderId="52" xfId="0" applyFont="1" applyBorder="1">
      <alignment vertical="center"/>
    </xf>
    <xf numFmtId="0" fontId="15" fillId="0" borderId="52" xfId="0" applyFont="1" applyBorder="1" applyAlignment="1">
      <alignment horizontal="center" vertical="center"/>
    </xf>
    <xf numFmtId="0" fontId="13" fillId="0" borderId="0" xfId="0" applyFont="1" applyAlignment="1">
      <alignment horizontal="right" vertical="center"/>
    </xf>
    <xf numFmtId="0" fontId="0" fillId="0" borderId="60" xfId="0" applyBorder="1" applyAlignment="1">
      <alignment horizontal="center" vertical="center"/>
    </xf>
    <xf numFmtId="0" fontId="11" fillId="0" borderId="24" xfId="0" applyFont="1" applyBorder="1" applyAlignment="1">
      <alignment horizontal="center" vertical="center" shrinkToFit="1"/>
    </xf>
    <xf numFmtId="0" fontId="0" fillId="0" borderId="61" xfId="0" applyBorder="1" applyAlignment="1">
      <alignment horizontal="center" vertical="center"/>
    </xf>
    <xf numFmtId="0" fontId="11"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1" fillId="0" borderId="0" xfId="0" applyNumberFormat="1" applyFont="1" applyAlignment="1">
      <alignment horizontal="left" vertical="center"/>
    </xf>
    <xf numFmtId="0" fontId="21" fillId="0" borderId="0" xfId="0" applyFont="1">
      <alignment vertical="center"/>
    </xf>
    <xf numFmtId="0" fontId="22" fillId="0" borderId="0" xfId="4">
      <alignment vertical="center"/>
    </xf>
    <xf numFmtId="0" fontId="23" fillId="0" borderId="0" xfId="0" applyFont="1">
      <alignment vertical="center"/>
    </xf>
    <xf numFmtId="0" fontId="0" fillId="0" borderId="73" xfId="0" applyBorder="1" applyAlignment="1">
      <alignment horizontal="center" vertical="center"/>
    </xf>
    <xf numFmtId="0" fontId="0" fillId="0" borderId="74" xfId="0" applyBorder="1">
      <alignment vertical="center"/>
    </xf>
    <xf numFmtId="0" fontId="0" fillId="0" borderId="75"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6" xfId="0" applyBorder="1">
      <alignment vertical="center"/>
    </xf>
    <xf numFmtId="0" fontId="0" fillId="0" borderId="17" xfId="0" applyBorder="1">
      <alignment vertical="center"/>
    </xf>
    <xf numFmtId="0" fontId="0" fillId="0" borderId="78" xfId="0" applyBorder="1" applyAlignment="1">
      <alignment horizontal="center" vertical="center"/>
    </xf>
    <xf numFmtId="0" fontId="0" fillId="0" borderId="78" xfId="0" applyBorder="1">
      <alignment vertical="center"/>
    </xf>
    <xf numFmtId="0" fontId="0" fillId="0" borderId="35" xfId="0" applyBorder="1" applyAlignment="1">
      <alignment horizontal="center" vertical="center"/>
    </xf>
    <xf numFmtId="0" fontId="0" fillId="0" borderId="72"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1" xfId="0" applyBorder="1">
      <alignment vertical="center"/>
    </xf>
    <xf numFmtId="0" fontId="24" fillId="0" borderId="0" xfId="0" applyFont="1" applyAlignment="1">
      <alignment horizontal="left" vertical="center" indent="3"/>
    </xf>
    <xf numFmtId="0" fontId="21" fillId="0" borderId="0" xfId="0" applyFont="1" applyAlignment="1">
      <alignment horizontal="left" vertical="center" indent="3"/>
    </xf>
    <xf numFmtId="0" fontId="26" fillId="0" borderId="0" xfId="0" applyFont="1" applyAlignment="1">
      <alignment horizontal="justify" vertical="center"/>
    </xf>
    <xf numFmtId="0" fontId="21" fillId="0" borderId="0" xfId="0" applyFont="1" applyAlignment="1">
      <alignment horizontal="left" vertical="center" indent="2"/>
    </xf>
    <xf numFmtId="0" fontId="21" fillId="0" borderId="0" xfId="0" applyFont="1" applyAlignment="1">
      <alignment horizontal="left" vertical="center" indent="1"/>
    </xf>
    <xf numFmtId="0" fontId="21" fillId="0" borderId="0" xfId="0" applyFont="1" applyAlignment="1">
      <alignment horizontal="left" vertical="center" indent="11"/>
    </xf>
    <xf numFmtId="0" fontId="27" fillId="0" borderId="0" xfId="0" applyFont="1" applyAlignment="1">
      <alignment horizontal="right" vertical="center"/>
    </xf>
    <xf numFmtId="0" fontId="16" fillId="0" borderId="0" xfId="5" applyFont="1">
      <alignment vertical="center"/>
    </xf>
    <xf numFmtId="178" fontId="16" fillId="0" borderId="0" xfId="5" applyNumberFormat="1" applyFont="1">
      <alignment vertical="center"/>
    </xf>
    <xf numFmtId="0" fontId="19" fillId="0" borderId="0" xfId="5" applyFont="1" applyAlignment="1">
      <alignment vertical="center" shrinkToFit="1"/>
    </xf>
    <xf numFmtId="177" fontId="16" fillId="0" borderId="0" xfId="5" applyNumberFormat="1" applyFont="1">
      <alignment vertical="center"/>
    </xf>
    <xf numFmtId="0" fontId="16" fillId="0" borderId="0" xfId="5" applyFont="1" applyAlignment="1">
      <alignment horizontal="center" vertical="center"/>
    </xf>
    <xf numFmtId="178" fontId="16" fillId="0" borderId="0" xfId="5" applyNumberFormat="1" applyFont="1" applyAlignment="1">
      <alignment horizontal="center" vertical="center"/>
    </xf>
    <xf numFmtId="178" fontId="19" fillId="0" borderId="0" xfId="5" applyNumberFormat="1" applyFont="1" applyAlignment="1">
      <alignment vertical="center" shrinkToFit="1"/>
    </xf>
    <xf numFmtId="0" fontId="18" fillId="0" borderId="0" xfId="5" applyFont="1">
      <alignment vertical="center"/>
    </xf>
    <xf numFmtId="0" fontId="0" fillId="0" borderId="30" xfId="0" applyBorder="1">
      <alignment vertical="center"/>
    </xf>
    <xf numFmtId="0" fontId="31" fillId="0" borderId="2" xfId="0" applyFont="1" applyBorder="1">
      <alignment vertical="center"/>
    </xf>
    <xf numFmtId="0" fontId="0" fillId="0" borderId="29" xfId="0" applyBorder="1">
      <alignment vertical="center"/>
    </xf>
    <xf numFmtId="0" fontId="0" fillId="0" borderId="57" xfId="0" applyBorder="1">
      <alignment vertical="center"/>
    </xf>
    <xf numFmtId="0" fontId="32" fillId="0" borderId="5" xfId="0" applyFont="1" applyBorder="1">
      <alignment vertical="center"/>
    </xf>
    <xf numFmtId="0" fontId="32" fillId="0" borderId="13" xfId="0" applyFont="1" applyBorder="1">
      <alignment vertical="center"/>
    </xf>
    <xf numFmtId="0" fontId="32" fillId="0" borderId="8" xfId="0" applyFont="1" applyBorder="1">
      <alignment vertical="center"/>
    </xf>
    <xf numFmtId="0" fontId="32" fillId="0" borderId="2" xfId="0" applyFont="1" applyBorder="1">
      <alignment vertical="center"/>
    </xf>
    <xf numFmtId="0" fontId="32" fillId="0" borderId="1" xfId="0" applyFont="1" applyBorder="1">
      <alignment vertical="center"/>
    </xf>
    <xf numFmtId="0" fontId="32" fillId="0" borderId="1" xfId="0" applyFont="1" applyBorder="1" applyAlignment="1">
      <alignment vertical="center" wrapText="1"/>
    </xf>
    <xf numFmtId="0" fontId="32" fillId="0" borderId="10" xfId="0" applyFont="1" applyBorder="1" applyAlignment="1">
      <alignment vertical="center" wrapText="1"/>
    </xf>
    <xf numFmtId="0" fontId="32" fillId="0" borderId="10" xfId="0" applyFont="1" applyBorder="1">
      <alignment vertical="center"/>
    </xf>
    <xf numFmtId="0" fontId="32" fillId="0" borderId="8" xfId="0" applyFont="1" applyBorder="1" applyAlignment="1">
      <alignment vertical="center" wrapText="1"/>
    </xf>
    <xf numFmtId="0" fontId="32" fillId="0" borderId="2" xfId="0" applyFont="1" applyBorder="1" applyAlignment="1">
      <alignment vertical="center" wrapText="1"/>
    </xf>
    <xf numFmtId="0" fontId="32" fillId="0" borderId="32" xfId="0" applyFont="1" applyBorder="1">
      <alignment vertical="center"/>
    </xf>
    <xf numFmtId="0" fontId="32" fillId="0" borderId="30" xfId="0" applyFont="1" applyBorder="1">
      <alignment vertical="center"/>
    </xf>
    <xf numFmtId="0" fontId="32" fillId="0" borderId="15" xfId="0" applyFont="1" applyBorder="1">
      <alignment vertical="center"/>
    </xf>
    <xf numFmtId="0" fontId="32" fillId="0" borderId="5" xfId="0" applyFont="1" applyBorder="1" applyAlignment="1">
      <alignment vertical="center" wrapText="1"/>
    </xf>
    <xf numFmtId="0" fontId="32" fillId="0" borderId="1" xfId="0" applyFont="1" applyBorder="1" applyAlignment="1">
      <alignment vertical="center" shrinkToFit="1"/>
    </xf>
    <xf numFmtId="0" fontId="32" fillId="0" borderId="8" xfId="0" applyFont="1" applyBorder="1" applyAlignment="1">
      <alignment vertical="center" shrinkToFit="1"/>
    </xf>
    <xf numFmtId="0" fontId="33" fillId="0" borderId="0" xfId="0" applyFont="1">
      <alignment vertical="center"/>
    </xf>
    <xf numFmtId="0" fontId="31" fillId="0" borderId="0" xfId="0" applyFont="1">
      <alignment vertical="center"/>
    </xf>
    <xf numFmtId="0" fontId="35" fillId="0" borderId="0" xfId="6" applyFont="1" applyAlignment="1">
      <alignment horizontal="center" vertical="center"/>
    </xf>
    <xf numFmtId="0" fontId="34" fillId="0" borderId="0" xfId="6" applyFont="1">
      <alignment vertical="center"/>
    </xf>
    <xf numFmtId="0" fontId="34" fillId="0" borderId="0" xfId="6" applyFont="1" applyAlignment="1">
      <alignment horizontal="right" vertical="center"/>
    </xf>
    <xf numFmtId="177" fontId="34" fillId="0" borderId="0" xfId="6" applyNumberFormat="1" applyFont="1" applyAlignment="1">
      <alignment horizontal="right" vertical="center"/>
    </xf>
    <xf numFmtId="178" fontId="34" fillId="0" borderId="0" xfId="6" applyNumberFormat="1" applyFont="1" applyAlignment="1">
      <alignment horizontal="right" vertical="center"/>
    </xf>
    <xf numFmtId="177" fontId="34" fillId="0" borderId="0" xfId="6" applyNumberFormat="1" applyFont="1">
      <alignment vertical="center"/>
    </xf>
    <xf numFmtId="0" fontId="34" fillId="0" borderId="0" xfId="6" applyFont="1" applyAlignment="1">
      <alignment horizontal="center" vertical="center"/>
    </xf>
    <xf numFmtId="0" fontId="38" fillId="0" borderId="0" xfId="6" applyFont="1">
      <alignment vertical="center"/>
    </xf>
    <xf numFmtId="0" fontId="16" fillId="0" borderId="0" xfId="6" applyFont="1" applyAlignment="1">
      <alignment horizontal="right" vertical="center"/>
    </xf>
    <xf numFmtId="178" fontId="38" fillId="0" borderId="83" xfId="6" applyNumberFormat="1" applyFont="1" applyBorder="1" applyAlignment="1">
      <alignment horizontal="right" vertical="center" shrinkToFit="1"/>
    </xf>
    <xf numFmtId="5" fontId="38" fillId="0" borderId="83" xfId="6" applyNumberFormat="1" applyFont="1" applyBorder="1" applyAlignment="1">
      <alignment horizontal="right" vertical="center" shrinkToFit="1"/>
    </xf>
    <xf numFmtId="38" fontId="9" fillId="0" borderId="0" xfId="2" applyFont="1" applyAlignment="1">
      <alignment horizontal="center" vertical="center" shrinkToFit="1"/>
    </xf>
    <xf numFmtId="0" fontId="16" fillId="0" borderId="0" xfId="5" applyFont="1" applyAlignment="1">
      <alignment horizontal="right" vertical="top"/>
    </xf>
    <xf numFmtId="0" fontId="11" fillId="0" borderId="86" xfId="0" applyFont="1" applyBorder="1" applyAlignment="1">
      <alignment horizontal="center" vertical="center" shrinkToFit="1"/>
    </xf>
    <xf numFmtId="0" fontId="11" fillId="0" borderId="52" xfId="0" applyFont="1" applyBorder="1" applyAlignment="1">
      <alignment horizontal="center" vertical="center" shrinkToFit="1"/>
    </xf>
    <xf numFmtId="0" fontId="11" fillId="0" borderId="87" xfId="0" applyFont="1" applyBorder="1" applyAlignment="1">
      <alignment horizontal="center" vertical="center" shrinkToFit="1"/>
    </xf>
    <xf numFmtId="0" fontId="11" fillId="0" borderId="88" xfId="0" applyFont="1" applyBorder="1" applyAlignment="1">
      <alignment horizontal="center" vertical="center" shrinkToFit="1"/>
    </xf>
    <xf numFmtId="0" fontId="11" fillId="0" borderId="21" xfId="0" applyFont="1" applyBorder="1" applyAlignment="1">
      <alignment horizontal="center" vertical="center" shrinkToFit="1"/>
    </xf>
    <xf numFmtId="0" fontId="16" fillId="0" borderId="0" xfId="5" applyFont="1" applyAlignment="1">
      <alignment horizontal="center" vertical="center" shrinkToFit="1"/>
    </xf>
    <xf numFmtId="178" fontId="16" fillId="0" borderId="0" xfId="5" applyNumberFormat="1" applyFont="1" applyAlignment="1">
      <alignment horizontal="center" vertical="top" shrinkToFit="1"/>
    </xf>
    <xf numFmtId="0" fontId="20" fillId="0" borderId="0" xfId="5" applyFont="1">
      <alignment vertical="center"/>
    </xf>
    <xf numFmtId="0" fontId="32" fillId="0" borderId="51" xfId="0" applyFont="1" applyBorder="1" applyAlignment="1">
      <alignment horizontal="left" vertical="center" shrinkToFit="1"/>
    </xf>
    <xf numFmtId="0" fontId="44" fillId="0" borderId="0" xfId="0" applyFont="1">
      <alignment vertical="center"/>
    </xf>
    <xf numFmtId="0" fontId="42" fillId="0" borderId="0" xfId="4" applyFont="1"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2" fillId="0" borderId="33" xfId="0" applyFont="1" applyBorder="1" applyAlignment="1">
      <alignment horizontal="left" vertical="center"/>
    </xf>
    <xf numFmtId="0" fontId="32" fillId="0" borderId="27" xfId="0" applyFont="1" applyBorder="1" applyAlignment="1">
      <alignment horizontal="left" vertical="center"/>
    </xf>
    <xf numFmtId="0" fontId="32" fillId="0" borderId="33" xfId="0" applyFont="1" applyBorder="1" applyAlignment="1">
      <alignment horizontal="left" vertical="center" shrinkToFit="1"/>
    </xf>
    <xf numFmtId="0" fontId="32" fillId="0" borderId="27" xfId="0" applyFont="1" applyBorder="1" applyAlignment="1">
      <alignment horizontal="left" vertical="center" shrinkToFit="1"/>
    </xf>
    <xf numFmtId="0" fontId="32" fillId="0" borderId="28" xfId="0" applyFont="1" applyBorder="1" applyAlignment="1">
      <alignment horizontal="left" vertical="center" shrinkToFit="1"/>
    </xf>
    <xf numFmtId="0" fontId="8" fillId="0" borderId="26" xfId="0" applyFont="1" applyBorder="1" applyAlignment="1">
      <alignment horizontal="center" vertical="center" textRotation="255"/>
    </xf>
    <xf numFmtId="0" fontId="8" fillId="0" borderId="82"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2" fillId="0" borderId="32" xfId="0" applyFont="1" applyBorder="1">
      <alignment vertical="center"/>
    </xf>
    <xf numFmtId="0" fontId="32"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4" fillId="0" borderId="0" xfId="0" applyFont="1" applyAlignment="1">
      <alignment horizontal="center" vertical="center"/>
    </xf>
    <xf numFmtId="38" fontId="11" fillId="0" borderId="40" xfId="2" applyFont="1" applyBorder="1" applyAlignment="1">
      <alignment horizontal="left" vertical="center"/>
    </xf>
    <xf numFmtId="38" fontId="11" fillId="0" borderId="39" xfId="2" applyFont="1" applyBorder="1" applyAlignment="1">
      <alignment horizontal="left" vertical="center"/>
    </xf>
    <xf numFmtId="38" fontId="9" fillId="0" borderId="37" xfId="2" applyFont="1" applyBorder="1" applyAlignment="1">
      <alignment horizontal="center" vertical="center"/>
    </xf>
    <xf numFmtId="38" fontId="9" fillId="0" borderId="36" xfId="2" applyFont="1" applyBorder="1" applyAlignment="1">
      <alignment horizontal="center" vertical="center"/>
    </xf>
    <xf numFmtId="38" fontId="9" fillId="0" borderId="17" xfId="2" applyFont="1" applyBorder="1" applyAlignment="1">
      <alignment horizontal="center" vertical="center"/>
    </xf>
    <xf numFmtId="38" fontId="9" fillId="0" borderId="35" xfId="2" applyFont="1" applyBorder="1" applyAlignment="1">
      <alignment horizontal="center" vertical="center"/>
    </xf>
    <xf numFmtId="0" fontId="14" fillId="0" borderId="52" xfId="0" applyFont="1" applyBorder="1" applyAlignment="1">
      <alignment horizontal="left" vertical="center"/>
    </xf>
    <xf numFmtId="38" fontId="14"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9" fillId="0" borderId="43" xfId="2" applyFont="1" applyBorder="1" applyAlignment="1">
      <alignment horizontal="center" vertical="center"/>
    </xf>
    <xf numFmtId="38" fontId="9"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2"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wrapText="1"/>
    </xf>
    <xf numFmtId="0" fontId="0" fillId="0" borderId="84" xfId="0" applyBorder="1" applyAlignment="1">
      <alignment horizontal="distributed" vertical="center" justifyLastLine="1"/>
    </xf>
    <xf numFmtId="0" fontId="0" fillId="0" borderId="85"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0" fontId="0" fillId="0" borderId="26" xfId="0" applyBorder="1" applyAlignment="1">
      <alignment horizontal="center" vertical="center" wrapText="1" justifyLastLine="1"/>
    </xf>
    <xf numFmtId="0" fontId="0" fillId="0" borderId="21" xfId="0" applyBorder="1" applyAlignment="1">
      <alignment horizontal="center" vertical="center" justifyLastLine="1"/>
    </xf>
    <xf numFmtId="0" fontId="36" fillId="0" borderId="0" xfId="6"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shrinkToFit="1"/>
    </xf>
    <xf numFmtId="177" fontId="16" fillId="0" borderId="0" xfId="5" applyNumberFormat="1" applyFont="1" applyAlignment="1">
      <alignment horizontal="center" vertical="center"/>
    </xf>
    <xf numFmtId="177" fontId="16" fillId="0" borderId="0" xfId="5" applyNumberFormat="1" applyFont="1" applyAlignment="1">
      <alignment horizontal="left" vertical="center" shrinkToFit="1"/>
    </xf>
    <xf numFmtId="0" fontId="16" fillId="0" borderId="0" xfId="5" applyFont="1" applyAlignment="1">
      <alignment horizontal="center" vertical="center" shrinkToFit="1"/>
    </xf>
    <xf numFmtId="0" fontId="16" fillId="0" borderId="52" xfId="5" applyFont="1" applyBorder="1" applyAlignment="1">
      <alignment horizontal="center" vertical="center"/>
    </xf>
    <xf numFmtId="177" fontId="16" fillId="0" borderId="52" xfId="5" applyNumberFormat="1" applyFont="1" applyBorder="1" applyAlignment="1">
      <alignment horizontal="left" vertical="center" shrinkToFit="1"/>
    </xf>
    <xf numFmtId="178" fontId="37" fillId="0" borderId="72" xfId="6" applyNumberFormat="1" applyFont="1" applyBorder="1" applyAlignment="1">
      <alignment horizontal="center" vertical="center"/>
    </xf>
    <xf numFmtId="0" fontId="37" fillId="0" borderId="26" xfId="6" applyFont="1" applyBorder="1" applyAlignment="1">
      <alignment horizontal="center" vertical="center"/>
    </xf>
    <xf numFmtId="0" fontId="37" fillId="0" borderId="21" xfId="6" applyFont="1" applyBorder="1" applyAlignment="1">
      <alignment horizontal="center" vertical="center"/>
    </xf>
    <xf numFmtId="0" fontId="37" fillId="0" borderId="72" xfId="6" applyFont="1" applyBorder="1" applyAlignment="1">
      <alignment horizontal="center" vertical="center"/>
    </xf>
    <xf numFmtId="178" fontId="37" fillId="0" borderId="72" xfId="6" applyNumberFormat="1" applyFont="1" applyBorder="1" applyAlignment="1">
      <alignment horizontal="center" vertical="center" wrapText="1"/>
    </xf>
    <xf numFmtId="178" fontId="38" fillId="0" borderId="71" xfId="6" applyNumberFormat="1" applyFont="1" applyBorder="1" applyAlignment="1">
      <alignment vertical="center" shrinkToFit="1"/>
    </xf>
    <xf numFmtId="178" fontId="38" fillId="0" borderId="69" xfId="6" applyNumberFormat="1" applyFont="1" applyBorder="1" applyAlignment="1">
      <alignment vertical="center" shrinkToFit="1"/>
    </xf>
    <xf numFmtId="178" fontId="38" fillId="0" borderId="66" xfId="6" applyNumberFormat="1" applyFont="1" applyBorder="1" applyAlignment="1">
      <alignment vertical="center" shrinkToFit="1"/>
    </xf>
    <xf numFmtId="178" fontId="38" fillId="0" borderId="65" xfId="6" applyNumberFormat="1" applyFont="1" applyBorder="1" applyAlignment="1">
      <alignment vertical="center" shrinkToFit="1"/>
    </xf>
    <xf numFmtId="5" fontId="38" fillId="0" borderId="26" xfId="6" applyNumberFormat="1" applyFont="1" applyBorder="1" applyAlignment="1">
      <alignment vertical="center" shrinkToFit="1"/>
    </xf>
    <xf numFmtId="5" fontId="38" fillId="0" borderId="21" xfId="6" applyNumberFormat="1" applyFont="1" applyBorder="1" applyAlignment="1">
      <alignment vertical="center" shrinkToFit="1"/>
    </xf>
    <xf numFmtId="179" fontId="38" fillId="0" borderId="71" xfId="6" applyNumberFormat="1" applyFont="1" applyBorder="1" applyAlignment="1">
      <alignment vertical="center" shrinkToFit="1"/>
    </xf>
    <xf numFmtId="179" fontId="38" fillId="0" borderId="69" xfId="6" applyNumberFormat="1" applyFont="1" applyBorder="1" applyAlignment="1">
      <alignment vertical="center" shrinkToFit="1"/>
    </xf>
    <xf numFmtId="179" fontId="38" fillId="0" borderId="66" xfId="6" applyNumberFormat="1" applyFont="1" applyBorder="1" applyAlignment="1">
      <alignment vertical="center" shrinkToFit="1"/>
    </xf>
    <xf numFmtId="179" fontId="38" fillId="0" borderId="65" xfId="6" applyNumberFormat="1" applyFont="1" applyBorder="1" applyAlignment="1">
      <alignment vertical="center" shrinkToFit="1"/>
    </xf>
    <xf numFmtId="0" fontId="38" fillId="0" borderId="71" xfId="6" applyFont="1" applyBorder="1" applyAlignment="1">
      <alignment horizontal="center" vertical="center" wrapText="1"/>
    </xf>
    <xf numFmtId="0" fontId="38" fillId="0" borderId="69" xfId="6" applyFont="1" applyBorder="1" applyAlignment="1">
      <alignment horizontal="center" vertical="center" wrapText="1"/>
    </xf>
    <xf numFmtId="0" fontId="38" fillId="0" borderId="66" xfId="6" applyFont="1" applyBorder="1" applyAlignment="1">
      <alignment horizontal="center" vertical="center" wrapText="1"/>
    </xf>
    <xf numFmtId="0" fontId="38" fillId="0" borderId="65" xfId="6" applyFont="1" applyBorder="1" applyAlignment="1">
      <alignment horizontal="center" vertical="center" wrapText="1"/>
    </xf>
    <xf numFmtId="0" fontId="38" fillId="0" borderId="71" xfId="6" applyFont="1" applyBorder="1" applyAlignment="1">
      <alignment horizontal="center" vertical="center" shrinkToFit="1"/>
    </xf>
    <xf numFmtId="0" fontId="38" fillId="0" borderId="70" xfId="6" applyFont="1" applyBorder="1" applyAlignment="1">
      <alignment horizontal="center" vertical="center" shrinkToFit="1"/>
    </xf>
    <xf numFmtId="0" fontId="38" fillId="0" borderId="69" xfId="6" applyFont="1" applyBorder="1" applyAlignment="1">
      <alignment horizontal="center" vertical="center" shrinkToFit="1"/>
    </xf>
    <xf numFmtId="0" fontId="38" fillId="0" borderId="66" xfId="6" applyFont="1" applyBorder="1" applyAlignment="1">
      <alignment horizontal="center" vertical="center" shrinkToFit="1"/>
    </xf>
    <xf numFmtId="0" fontId="38" fillId="0" borderId="52" xfId="6" applyFont="1" applyBorder="1" applyAlignment="1">
      <alignment horizontal="center" vertical="center" shrinkToFit="1"/>
    </xf>
    <xf numFmtId="0" fontId="38" fillId="0" borderId="65" xfId="6" applyFont="1" applyBorder="1" applyAlignment="1">
      <alignment horizontal="center" vertical="center" shrinkToFit="1"/>
    </xf>
    <xf numFmtId="0" fontId="38" fillId="0" borderId="72" xfId="6" applyFont="1" applyBorder="1" applyAlignment="1">
      <alignment horizontal="center" vertical="center" shrinkToFit="1"/>
    </xf>
    <xf numFmtId="0" fontId="38" fillId="0" borderId="72" xfId="6" applyFont="1" applyBorder="1" applyAlignment="1">
      <alignment horizontal="center" vertical="center" wrapText="1"/>
    </xf>
    <xf numFmtId="178" fontId="38" fillId="0" borderId="26" xfId="6" applyNumberFormat="1" applyFont="1" applyBorder="1" applyAlignment="1">
      <alignment vertical="center" shrinkToFit="1"/>
    </xf>
    <xf numFmtId="178" fontId="38" fillId="0" borderId="21" xfId="6" applyNumberFormat="1" applyFont="1" applyBorder="1" applyAlignment="1">
      <alignment vertical="center" shrinkToFit="1"/>
    </xf>
    <xf numFmtId="178" fontId="38" fillId="0" borderId="83" xfId="6" applyNumberFormat="1" applyFont="1" applyBorder="1" applyAlignment="1">
      <alignment horizontal="right" vertical="center" shrinkToFit="1"/>
    </xf>
    <xf numFmtId="178" fontId="38" fillId="0" borderId="72" xfId="6" applyNumberFormat="1" applyFont="1" applyBorder="1" applyAlignment="1">
      <alignment vertical="center" shrinkToFit="1"/>
    </xf>
    <xf numFmtId="179" fontId="38" fillId="0" borderId="72" xfId="6" applyNumberFormat="1" applyFont="1" applyBorder="1" applyAlignment="1">
      <alignment vertical="center" shrinkToFit="1"/>
    </xf>
    <xf numFmtId="177" fontId="16" fillId="0" borderId="0" xfId="5" applyNumberFormat="1" applyFont="1" applyAlignment="1">
      <alignment horizontal="center" vertical="center" shrinkToFit="1"/>
    </xf>
    <xf numFmtId="0" fontId="16" fillId="0" borderId="0" xfId="5" applyFont="1" applyAlignment="1">
      <alignment horizontal="left" vertical="center"/>
    </xf>
    <xf numFmtId="0" fontId="20" fillId="0" borderId="26" xfId="5" applyFont="1" applyBorder="1" applyAlignment="1">
      <alignment horizontal="center" vertical="center"/>
    </xf>
    <xf numFmtId="0" fontId="20" fillId="0" borderId="21" xfId="5" applyFont="1" applyBorder="1" applyAlignment="1">
      <alignment horizontal="center" vertical="center"/>
    </xf>
    <xf numFmtId="178" fontId="30" fillId="0" borderId="71" xfId="5" applyNumberFormat="1" applyFont="1" applyBorder="1" applyAlignment="1">
      <alignment horizontal="center" vertical="center" wrapText="1"/>
    </xf>
    <xf numFmtId="178" fontId="30" fillId="0" borderId="69" xfId="5" applyNumberFormat="1" applyFont="1" applyBorder="1" applyAlignment="1">
      <alignment horizontal="center" vertical="center" wrapText="1"/>
    </xf>
    <xf numFmtId="178" fontId="30" fillId="0" borderId="66" xfId="5" applyNumberFormat="1" applyFont="1" applyBorder="1" applyAlignment="1">
      <alignment horizontal="center" vertical="center" wrapText="1"/>
    </xf>
    <xf numFmtId="178" fontId="30" fillId="0" borderId="65" xfId="5" applyNumberFormat="1" applyFont="1" applyBorder="1" applyAlignment="1">
      <alignment horizontal="center" vertical="center" wrapText="1"/>
    </xf>
    <xf numFmtId="0" fontId="20" fillId="0" borderId="71" xfId="5" applyFont="1" applyBorder="1" applyAlignment="1">
      <alignment horizontal="center" vertical="center"/>
    </xf>
    <xf numFmtId="0" fontId="20" fillId="0" borderId="69" xfId="5" applyFont="1" applyBorder="1" applyAlignment="1">
      <alignment horizontal="center" vertical="center"/>
    </xf>
    <xf numFmtId="0" fontId="20" fillId="0" borderId="66" xfId="5" applyFont="1" applyBorder="1" applyAlignment="1">
      <alignment horizontal="center" vertical="center"/>
    </xf>
    <xf numFmtId="0" fontId="20" fillId="0" borderId="65" xfId="5" applyFont="1" applyBorder="1" applyAlignment="1">
      <alignment horizontal="center" vertical="center"/>
    </xf>
    <xf numFmtId="0" fontId="16" fillId="0" borderId="67" xfId="5" applyFont="1" applyBorder="1" applyAlignment="1">
      <alignment horizontal="right" vertical="top"/>
    </xf>
    <xf numFmtId="0" fontId="16" fillId="0" borderId="26" xfId="5" applyFont="1" applyBorder="1" applyAlignment="1">
      <alignment horizontal="center" vertical="center"/>
    </xf>
    <xf numFmtId="0" fontId="16" fillId="0" borderId="21" xfId="5" applyFont="1" applyBorder="1" applyAlignment="1">
      <alignment horizontal="center" vertical="center"/>
    </xf>
    <xf numFmtId="178" fontId="16" fillId="0" borderId="71" xfId="5" applyNumberFormat="1" applyFont="1" applyBorder="1" applyAlignment="1">
      <alignment horizontal="center" vertical="center" wrapText="1"/>
    </xf>
    <xf numFmtId="178" fontId="16" fillId="0" borderId="69" xfId="5" applyNumberFormat="1" applyFont="1" applyBorder="1" applyAlignment="1">
      <alignment horizontal="center" vertical="center" wrapText="1"/>
    </xf>
    <xf numFmtId="178" fontId="16" fillId="0" borderId="66" xfId="5" applyNumberFormat="1" applyFont="1" applyBorder="1" applyAlignment="1">
      <alignment horizontal="center" vertical="center" wrapText="1"/>
    </xf>
    <xf numFmtId="178" fontId="16" fillId="0" borderId="65" xfId="5" applyNumberFormat="1" applyFont="1" applyBorder="1" applyAlignment="1">
      <alignment horizontal="center" vertical="center" wrapText="1"/>
    </xf>
    <xf numFmtId="178" fontId="16" fillId="0" borderId="89" xfId="5" applyNumberFormat="1" applyFont="1" applyBorder="1" applyAlignment="1">
      <alignment horizontal="center" vertical="center" shrinkToFit="1"/>
    </xf>
    <xf numFmtId="0" fontId="16" fillId="0" borderId="90" xfId="5" applyFont="1" applyBorder="1" applyAlignment="1">
      <alignment horizontal="center" vertical="center" shrinkToFit="1"/>
    </xf>
    <xf numFmtId="0" fontId="41" fillId="0" borderId="17" xfId="5" applyFont="1" applyBorder="1" applyAlignment="1">
      <alignment horizontal="center" vertical="center" shrinkToFit="1"/>
    </xf>
    <xf numFmtId="0" fontId="41" fillId="0" borderId="78" xfId="5" applyFont="1" applyBorder="1" applyAlignment="1">
      <alignment horizontal="center" vertical="center" shrinkToFit="1"/>
    </xf>
    <xf numFmtId="0" fontId="39" fillId="0" borderId="0" xfId="5" applyFont="1" applyAlignment="1">
      <alignment horizontal="left" vertical="center" wrapText="1"/>
    </xf>
    <xf numFmtId="0" fontId="29" fillId="0" borderId="0" xfId="5" applyFont="1" applyAlignment="1">
      <alignment horizontal="left" vertical="center" shrinkToFit="1"/>
    </xf>
    <xf numFmtId="177" fontId="16" fillId="0" borderId="0" xfId="5" applyNumberFormat="1" applyFont="1" applyAlignment="1">
      <alignment horizontal="left" vertical="center"/>
    </xf>
    <xf numFmtId="0" fontId="16" fillId="0" borderId="70" xfId="5" applyFont="1" applyBorder="1" applyAlignment="1">
      <alignment horizontal="center" vertical="center" shrinkToFit="1"/>
    </xf>
    <xf numFmtId="0" fontId="16" fillId="0" borderId="69" xfId="5" applyFont="1" applyBorder="1" applyAlignment="1">
      <alignment horizontal="center" vertical="center" shrinkToFit="1"/>
    </xf>
    <xf numFmtId="0" fontId="16" fillId="0" borderId="67" xfId="5" applyFont="1" applyBorder="1" applyAlignment="1">
      <alignment horizontal="center" vertical="center" shrinkToFit="1"/>
    </xf>
    <xf numFmtId="178" fontId="16" fillId="0" borderId="0" xfId="5" applyNumberFormat="1" applyFont="1" applyAlignment="1">
      <alignment horizontal="center" vertical="center" shrinkToFit="1"/>
    </xf>
    <xf numFmtId="0" fontId="16" fillId="0" borderId="52" xfId="5" applyFont="1" applyBorder="1" applyAlignment="1">
      <alignment horizontal="center" vertical="center" shrinkToFit="1"/>
    </xf>
    <xf numFmtId="178" fontId="16" fillId="0" borderId="52" xfId="5" applyNumberFormat="1" applyFont="1" applyBorder="1" applyAlignment="1">
      <alignment horizontal="center" vertical="top" shrinkToFit="1"/>
    </xf>
    <xf numFmtId="179" fontId="16" fillId="0" borderId="71" xfId="5" applyNumberFormat="1" applyFont="1" applyBorder="1" applyAlignment="1">
      <alignment horizontal="center" vertical="center" wrapText="1"/>
    </xf>
    <xf numFmtId="179" fontId="16" fillId="0" borderId="69" xfId="5" applyNumberFormat="1" applyFont="1" applyBorder="1" applyAlignment="1">
      <alignment horizontal="center" vertical="center" wrapText="1"/>
    </xf>
    <xf numFmtId="179" fontId="16" fillId="0" borderId="66" xfId="5" applyNumberFormat="1" applyFont="1" applyBorder="1" applyAlignment="1">
      <alignment horizontal="center" vertical="center" wrapText="1"/>
    </xf>
    <xf numFmtId="179" fontId="16" fillId="0" borderId="65" xfId="5" applyNumberFormat="1" applyFont="1" applyBorder="1" applyAlignment="1">
      <alignment horizontal="center" vertical="center" wrapText="1"/>
    </xf>
    <xf numFmtId="178" fontId="16" fillId="0" borderId="71" xfId="5" applyNumberFormat="1" applyFont="1" applyBorder="1" applyAlignment="1">
      <alignment horizontal="center" vertical="center" shrinkToFit="1"/>
    </xf>
    <xf numFmtId="0" fontId="16" fillId="0" borderId="66" xfId="5" applyFont="1" applyBorder="1" applyAlignment="1">
      <alignment horizontal="center" vertical="center" shrinkToFit="1"/>
    </xf>
    <xf numFmtId="0" fontId="16" fillId="0" borderId="65" xfId="5" applyFont="1" applyBorder="1" applyAlignment="1">
      <alignment horizontal="center" vertical="center" shrinkToFit="1"/>
    </xf>
    <xf numFmtId="0" fontId="16" fillId="0" borderId="71" xfId="5" applyFont="1" applyBorder="1" applyAlignment="1">
      <alignment horizontal="center" vertical="center" shrinkToFit="1"/>
    </xf>
    <xf numFmtId="0" fontId="16" fillId="0" borderId="68" xfId="5" applyFont="1" applyBorder="1" applyAlignment="1">
      <alignment horizontal="center" vertical="center" shrinkToFit="1"/>
    </xf>
    <xf numFmtId="178" fontId="16" fillId="0" borderId="70" xfId="5" applyNumberFormat="1" applyFont="1" applyBorder="1" applyAlignment="1">
      <alignment horizontal="center" shrinkToFit="1"/>
    </xf>
    <xf numFmtId="0" fontId="16" fillId="0" borderId="70" xfId="5" applyFont="1" applyBorder="1" applyAlignment="1">
      <alignment horizontal="center" shrinkToFit="1"/>
    </xf>
    <xf numFmtId="0" fontId="16" fillId="0" borderId="52" xfId="5" applyFont="1" applyBorder="1" applyAlignment="1">
      <alignment horizontal="center" vertical="top" shrinkToFit="1"/>
    </xf>
    <xf numFmtId="0" fontId="16" fillId="0" borderId="69" xfId="5" applyFont="1" applyBorder="1" applyAlignment="1">
      <alignment horizontal="center" vertical="center" wrapText="1"/>
    </xf>
    <xf numFmtId="0" fontId="16" fillId="0" borderId="66" xfId="5" applyFont="1" applyBorder="1" applyAlignment="1">
      <alignment horizontal="center" vertical="center" wrapText="1"/>
    </xf>
    <xf numFmtId="0" fontId="16" fillId="0" borderId="65" xfId="5" applyFont="1" applyBorder="1" applyAlignment="1">
      <alignment horizontal="center" vertical="center" wrapText="1"/>
    </xf>
    <xf numFmtId="0" fontId="16" fillId="0" borderId="0" xfId="5" applyFont="1" applyAlignment="1">
      <alignment horizontal="right" vertical="top"/>
    </xf>
    <xf numFmtId="0" fontId="16" fillId="0" borderId="20" xfId="5" applyFont="1" applyBorder="1" applyAlignment="1">
      <alignment horizontal="center" vertical="center"/>
    </xf>
    <xf numFmtId="0" fontId="16" fillId="0" borderId="0" xfId="5" applyFont="1" applyAlignment="1">
      <alignment horizontal="center" vertical="top" shrinkToFit="1"/>
    </xf>
    <xf numFmtId="0" fontId="0" fillId="0" borderId="73" xfId="0" applyBorder="1" applyAlignment="1">
      <alignment horizontal="center" vertical="center"/>
    </xf>
    <xf numFmtId="0" fontId="0" fillId="0" borderId="73" xfId="0" applyBorder="1" applyAlignment="1">
      <alignment horizontal="center" vertical="center" wrapText="1"/>
    </xf>
    <xf numFmtId="0" fontId="0" fillId="0" borderId="79" xfId="0" applyBorder="1" applyAlignment="1">
      <alignment horizontal="center" vertical="center"/>
    </xf>
    <xf numFmtId="0" fontId="0" fillId="0" borderId="80" xfId="0" applyBorder="1" applyAlignment="1">
      <alignment horizontal="center" vertical="center"/>
    </xf>
  </cellXfs>
  <cellStyles count="7">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 name="標準 3 2 2" xfId="6" xr:uid="{15247424-EF5D-4991-855D-8F2962170EAC}"/>
  </cellStyles>
  <dxfs count="0"/>
  <tableStyles count="0" defaultTableStyle="TableStyleMedium9" defaultPivotStyle="PivotStyleLight16"/>
  <colors>
    <mruColors>
      <color rgb="FF437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solidFill>
          <a:srgbClr val="FFFF00"/>
        </a:solid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16</xdr:col>
      <xdr:colOff>222250</xdr:colOff>
      <xdr:row>12</xdr:row>
      <xdr:rowOff>107950</xdr:rowOff>
    </xdr:from>
    <xdr:ext cx="3100079" cy="1060450"/>
    <xdr:sp macro="" textlink="">
      <xdr:nvSpPr>
        <xdr:cNvPr id="2" name="テキスト ボックス 1">
          <a:extLst>
            <a:ext uri="{FF2B5EF4-FFF2-40B4-BE49-F238E27FC236}">
              <a16:creationId xmlns:a16="http://schemas.microsoft.com/office/drawing/2014/main" id="{03BE8965-F428-4174-B6A7-75F20AEE5FAA}"/>
            </a:ext>
          </a:extLst>
        </xdr:cNvPr>
        <xdr:cNvSpPr txBox="1"/>
      </xdr:nvSpPr>
      <xdr:spPr>
        <a:xfrm>
          <a:off x="6140450" y="1784350"/>
          <a:ext cx="3100079" cy="106045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振込手数料欄を設けました。</a:t>
          </a:r>
          <a:endParaRPr kumimoji="1" lang="en-US" altLang="ja-JP" sz="1100">
            <a:solidFill>
              <a:srgbClr val="FF0000"/>
            </a:solidFill>
          </a:endParaRPr>
        </a:p>
        <a:p>
          <a:endParaRPr kumimoji="1" lang="en-US" altLang="ja-JP" sz="1100"/>
        </a:p>
        <a:p>
          <a:r>
            <a:rPr kumimoji="1" lang="en-US" altLang="ja-JP"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209550</xdr:colOff>
      <xdr:row>10</xdr:row>
      <xdr:rowOff>50800</xdr:rowOff>
    </xdr:from>
    <xdr:ext cx="3100079" cy="1282700"/>
    <xdr:sp macro="" textlink="">
      <xdr:nvSpPr>
        <xdr:cNvPr id="2" name="テキスト ボックス 1">
          <a:extLst>
            <a:ext uri="{FF2B5EF4-FFF2-40B4-BE49-F238E27FC236}">
              <a16:creationId xmlns:a16="http://schemas.microsoft.com/office/drawing/2014/main" id="{AB7E870A-84F6-407F-86F2-1C4E6B9FF6B1}"/>
            </a:ext>
          </a:extLst>
        </xdr:cNvPr>
        <xdr:cNvSpPr txBox="1"/>
      </xdr:nvSpPr>
      <xdr:spPr>
        <a:xfrm>
          <a:off x="6731000" y="1409700"/>
          <a:ext cx="3100079" cy="1282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謝金と交通費を同時に同時に振込んだ際に</a:t>
          </a:r>
          <a:endParaRPr kumimoji="1" lang="en-US" altLang="ja-JP" sz="1100">
            <a:solidFill>
              <a:srgbClr val="FF0000"/>
            </a:solidFill>
          </a:endParaRPr>
        </a:p>
        <a:p>
          <a:r>
            <a:rPr kumimoji="1" lang="ja-JP" altLang="en-US" sz="1100">
              <a:solidFill>
                <a:srgbClr val="FF0000"/>
              </a:solidFill>
            </a:rPr>
            <a:t>　使用してください。</a:t>
          </a:r>
          <a:endParaRPr kumimoji="1" lang="en-US" altLang="ja-JP" sz="1100">
            <a:solidFill>
              <a:srgbClr val="FF0000"/>
            </a:solidFill>
          </a:endParaRPr>
        </a:p>
        <a:p>
          <a:endParaRPr kumimoji="1" lang="en-US" altLang="ja-JP" sz="1100"/>
        </a:p>
        <a:p>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266700</xdr:colOff>
      <xdr:row>6</xdr:row>
      <xdr:rowOff>114300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197600" y="11303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19"/>
  <sheetViews>
    <sheetView tabSelected="1" view="pageBreakPreview" zoomScaleNormal="100" zoomScaleSheetLayoutView="100" workbookViewId="0">
      <selection activeCell="O9" sqref="O9"/>
    </sheetView>
  </sheetViews>
  <sheetFormatPr defaultRowHeight="13"/>
  <sheetData>
    <row r="1" spans="1:12" ht="23.5">
      <c r="A1" s="178" t="s">
        <v>222</v>
      </c>
    </row>
    <row r="4" spans="1:12" ht="14">
      <c r="A4" s="98" t="s">
        <v>220</v>
      </c>
    </row>
    <row r="7" spans="1:12" ht="22.5" customHeight="1">
      <c r="A7" s="179" t="s">
        <v>113</v>
      </c>
      <c r="B7" s="179"/>
      <c r="C7" s="96" t="s">
        <v>121</v>
      </c>
    </row>
    <row r="8" spans="1:12" ht="22.5" customHeight="1">
      <c r="A8" s="179" t="s">
        <v>114</v>
      </c>
      <c r="B8" s="179"/>
      <c r="C8" s="96" t="s">
        <v>122</v>
      </c>
      <c r="I8" t="s">
        <v>124</v>
      </c>
    </row>
    <row r="9" spans="1:12" ht="22.5" customHeight="1">
      <c r="A9" s="179" t="s">
        <v>115</v>
      </c>
      <c r="B9" s="179"/>
      <c r="C9" s="96" t="s">
        <v>123</v>
      </c>
    </row>
    <row r="10" spans="1:12" ht="22.5" customHeight="1">
      <c r="A10" s="179" t="s">
        <v>116</v>
      </c>
      <c r="B10" s="179"/>
      <c r="C10" s="96" t="s">
        <v>164</v>
      </c>
    </row>
    <row r="11" spans="1:12" ht="22.5" customHeight="1">
      <c r="A11" s="179" t="s">
        <v>117</v>
      </c>
      <c r="B11" s="179"/>
      <c r="C11" s="96" t="s">
        <v>166</v>
      </c>
    </row>
    <row r="12" spans="1:12" ht="22.5" customHeight="1">
      <c r="A12" s="179" t="s">
        <v>118</v>
      </c>
      <c r="B12" s="179"/>
      <c r="C12" s="96" t="s">
        <v>165</v>
      </c>
    </row>
    <row r="13" spans="1:12" ht="22.5" customHeight="1">
      <c r="A13" s="179" t="s">
        <v>119</v>
      </c>
      <c r="B13" s="179"/>
      <c r="C13" s="96" t="s">
        <v>167</v>
      </c>
    </row>
    <row r="14" spans="1:12" ht="22.5" customHeight="1">
      <c r="A14" s="179" t="s">
        <v>206</v>
      </c>
      <c r="B14" s="179"/>
      <c r="C14" s="96" t="s">
        <v>208</v>
      </c>
      <c r="D14" s="155"/>
      <c r="E14" s="155"/>
    </row>
    <row r="15" spans="1:12" ht="22.5" customHeight="1">
      <c r="A15" s="179" t="s">
        <v>207</v>
      </c>
      <c r="B15" s="179"/>
      <c r="C15" s="96" t="s">
        <v>209</v>
      </c>
    </row>
    <row r="16" spans="1:12" ht="22.5" customHeight="1">
      <c r="A16" s="179" t="s">
        <v>120</v>
      </c>
      <c r="B16" s="179"/>
      <c r="C16" s="96" t="s">
        <v>196</v>
      </c>
      <c r="K16" s="97"/>
    </row>
    <row r="17" spans="1:5" ht="22.5" customHeight="1">
      <c r="A17" s="179" t="s">
        <v>163</v>
      </c>
      <c r="B17" s="179"/>
      <c r="C17" s="96" t="s">
        <v>142</v>
      </c>
    </row>
    <row r="19" spans="1:5" ht="23.5" customHeight="1">
      <c r="A19" s="154" t="s">
        <v>159</v>
      </c>
      <c r="B19" s="155"/>
      <c r="C19" s="155"/>
      <c r="D19" s="155"/>
      <c r="E19" s="155"/>
    </row>
  </sheetData>
  <mergeCells count="11">
    <mergeCell ref="A14:B14"/>
    <mergeCell ref="A16:B16"/>
    <mergeCell ref="A17:B17"/>
    <mergeCell ref="A13:B13"/>
    <mergeCell ref="A7:B7"/>
    <mergeCell ref="A8:B8"/>
    <mergeCell ref="A9:B9"/>
    <mergeCell ref="A10:B10"/>
    <mergeCell ref="A11:B11"/>
    <mergeCell ref="A12:B12"/>
    <mergeCell ref="A15:B15"/>
  </mergeCells>
  <phoneticPr fontId="10"/>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6:B16" location="'【参考様式９】交通費内訳表（新）'!A1" display="【参考様式9】" xr:uid="{00000000-0004-0000-0000-000007000000}"/>
    <hyperlink ref="A17:B17" location="【参考様式10】コピー使用・支払証明!A1" display="【参考様式10】" xr:uid="{00000000-0004-0000-0000-000008000000}"/>
    <hyperlink ref="A12:B12" location="'【参考様式6】指導者等名簿 '!A1" display="【参考様式6】" xr:uid="{0A993E65-E392-4436-8325-314867A5D877}"/>
    <hyperlink ref="A14:B14" location="'【参考様式８-1】謝金支払内訳表'!A1" display="【参考様式8-1】" xr:uid="{D7428513-3E6A-4205-97BB-97920EDA5CB2}"/>
    <hyperlink ref="A15:B15" location="'【参考様式８-2】謝金・交通費支払内訳表'!A1" display="【参考様式8-2】" xr:uid="{D943BA0E-0C88-46FC-AD62-AE8739DB6567}"/>
  </hyperlinks>
  <pageMargins left="0.47244094488188981" right="0.70866141732283472" top="0.74803149606299213" bottom="0.74803149606299213" header="0.31496062992125984" footer="0.31496062992125984"/>
  <pageSetup paperSize="9" scale="88" fitToHeight="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4A408-C678-4120-800D-6C53431B47E4}">
  <sheetPr>
    <pageSetUpPr fitToPage="1"/>
  </sheetPr>
  <dimension ref="A1:AA55"/>
  <sheetViews>
    <sheetView showGridLines="0" view="pageBreakPreview" zoomScaleNormal="100" zoomScaleSheetLayoutView="100" workbookViewId="0">
      <selection activeCell="Z6" sqref="Z6"/>
    </sheetView>
  </sheetViews>
  <sheetFormatPr defaultColWidth="9" defaultRowHeight="11"/>
  <cols>
    <col min="1" max="4" width="4.453125" style="157" customWidth="1"/>
    <col min="5" max="6" width="5.6328125" style="157" customWidth="1"/>
    <col min="7" max="10" width="4.453125" style="158" customWidth="1"/>
    <col min="11" max="12" width="4.453125" style="160" customWidth="1"/>
    <col min="13" max="13" width="8.1796875" style="160" customWidth="1"/>
    <col min="14" max="14" width="8.6328125" style="160" customWidth="1"/>
    <col min="15" max="15" width="4.453125" style="160" customWidth="1"/>
    <col min="16" max="16" width="5.6328125" style="160" customWidth="1"/>
    <col min="17" max="17" width="10.6328125" style="157" customWidth="1"/>
    <col min="18" max="254" width="4.453125" style="157" customWidth="1"/>
    <col min="255" max="16384" width="9" style="157"/>
  </cols>
  <sheetData>
    <row r="1" spans="1:27" ht="8.5" customHeight="1"/>
    <row r="2" spans="1:27" ht="8.5" customHeight="1"/>
    <row r="3" spans="1:27" ht="12" customHeight="1">
      <c r="A3" s="243" t="s">
        <v>205</v>
      </c>
      <c r="B3" s="243"/>
      <c r="C3" s="243"/>
      <c r="D3" s="243"/>
      <c r="E3" s="243"/>
      <c r="F3" s="243"/>
      <c r="G3" s="243"/>
      <c r="H3" s="243"/>
      <c r="I3" s="243"/>
      <c r="J3" s="243"/>
      <c r="K3" s="243"/>
      <c r="L3" s="243"/>
      <c r="M3" s="243"/>
      <c r="N3" s="243"/>
      <c r="O3" s="243"/>
      <c r="P3" s="243"/>
      <c r="Q3" s="243"/>
    </row>
    <row r="4" spans="1:27" ht="12" customHeight="1">
      <c r="A4" s="243"/>
      <c r="B4" s="243"/>
      <c r="C4" s="243"/>
      <c r="D4" s="243"/>
      <c r="E4" s="243"/>
      <c r="F4" s="243"/>
      <c r="G4" s="243"/>
      <c r="H4" s="243"/>
      <c r="I4" s="243"/>
      <c r="J4" s="243"/>
      <c r="K4" s="243"/>
      <c r="L4" s="243"/>
      <c r="M4" s="243"/>
      <c r="N4" s="243"/>
      <c r="O4" s="243"/>
      <c r="P4" s="243"/>
      <c r="Q4" s="243"/>
    </row>
    <row r="5" spans="1:27" ht="9.5" customHeight="1">
      <c r="A5" s="156"/>
      <c r="B5" s="156"/>
      <c r="C5" s="156"/>
      <c r="D5" s="156"/>
      <c r="E5" s="156"/>
      <c r="F5" s="156"/>
      <c r="G5" s="156"/>
      <c r="H5" s="156"/>
      <c r="I5" s="156"/>
      <c r="J5" s="156"/>
      <c r="K5" s="156"/>
      <c r="L5" s="156"/>
      <c r="M5" s="156"/>
      <c r="N5" s="156"/>
      <c r="O5" s="156"/>
      <c r="P5" s="156"/>
    </row>
    <row r="6" spans="1:27" ht="9.5" customHeight="1">
      <c r="A6" s="156"/>
      <c r="B6" s="156"/>
      <c r="C6" s="156"/>
      <c r="D6" s="156"/>
      <c r="E6" s="156"/>
      <c r="F6" s="156"/>
      <c r="G6" s="156"/>
      <c r="H6" s="156"/>
      <c r="I6" s="156"/>
      <c r="J6" s="156"/>
      <c r="K6" s="156"/>
      <c r="L6" s="156"/>
      <c r="M6" s="156"/>
      <c r="N6" s="156"/>
      <c r="O6" s="156"/>
      <c r="P6" s="156"/>
    </row>
    <row r="7" spans="1:27">
      <c r="J7" s="159"/>
      <c r="T7" s="161"/>
      <c r="U7" s="161"/>
      <c r="V7" s="161"/>
      <c r="W7" s="161"/>
      <c r="X7" s="161"/>
      <c r="Y7" s="161"/>
      <c r="Z7" s="161"/>
      <c r="AA7" s="161"/>
    </row>
    <row r="8" spans="1:27" ht="12">
      <c r="A8" s="244" t="s">
        <v>100</v>
      </c>
      <c r="B8" s="244"/>
      <c r="C8" s="245" t="s">
        <v>143</v>
      </c>
      <c r="D8" s="245"/>
      <c r="E8" s="245"/>
      <c r="F8" s="245"/>
      <c r="G8" s="245"/>
      <c r="H8" s="245"/>
      <c r="I8" s="126"/>
      <c r="K8" s="246" t="s">
        <v>144</v>
      </c>
      <c r="L8" s="246"/>
      <c r="M8" s="247" t="s">
        <v>198</v>
      </c>
      <c r="N8" s="247"/>
      <c r="O8" s="247"/>
      <c r="P8" s="247"/>
      <c r="Q8" s="247"/>
    </row>
    <row r="9" spans="1:27" ht="12" customHeight="1">
      <c r="A9" s="244"/>
      <c r="B9" s="244"/>
      <c r="C9" s="245"/>
      <c r="D9" s="245"/>
      <c r="E9" s="245"/>
      <c r="F9" s="245"/>
      <c r="G9" s="245"/>
      <c r="H9" s="245"/>
      <c r="I9" s="126"/>
      <c r="K9" s="246"/>
      <c r="L9" s="246"/>
      <c r="M9" s="247"/>
      <c r="N9" s="247"/>
      <c r="O9" s="247"/>
      <c r="P9" s="247"/>
      <c r="Q9" s="247"/>
    </row>
    <row r="10" spans="1:27" ht="12" customHeight="1">
      <c r="A10" s="244"/>
      <c r="B10" s="244"/>
      <c r="C10" s="248"/>
      <c r="D10" s="248"/>
      <c r="E10" s="248"/>
      <c r="F10" s="248"/>
      <c r="G10" s="248"/>
      <c r="H10" s="248"/>
      <c r="I10" s="126"/>
      <c r="K10" s="244" t="s">
        <v>99</v>
      </c>
      <c r="L10" s="244"/>
      <c r="M10" s="247" t="s">
        <v>199</v>
      </c>
      <c r="N10" s="247"/>
      <c r="O10" s="247"/>
      <c r="P10" s="247"/>
      <c r="Q10" s="247"/>
    </row>
    <row r="11" spans="1:27" ht="12">
      <c r="A11" s="244"/>
      <c r="B11" s="244"/>
      <c r="C11" s="248"/>
      <c r="D11" s="248"/>
      <c r="E11" s="248"/>
      <c r="F11" s="248"/>
      <c r="G11" s="248"/>
      <c r="H11" s="248"/>
      <c r="I11" s="126"/>
      <c r="J11" s="126"/>
      <c r="K11" s="249"/>
      <c r="L11" s="249"/>
      <c r="M11" s="250"/>
      <c r="N11" s="250"/>
      <c r="O11" s="250"/>
      <c r="P11" s="250"/>
      <c r="Q11" s="250"/>
    </row>
    <row r="12" spans="1:27" s="162" customFormat="1" ht="13" customHeight="1">
      <c r="A12" s="254" t="s">
        <v>145</v>
      </c>
      <c r="B12" s="254"/>
      <c r="C12" s="254"/>
      <c r="D12" s="254"/>
      <c r="E12" s="254" t="s">
        <v>146</v>
      </c>
      <c r="F12" s="254"/>
      <c r="G12" s="254" t="s">
        <v>147</v>
      </c>
      <c r="H12" s="254"/>
      <c r="I12" s="254" t="s">
        <v>148</v>
      </c>
      <c r="J12" s="254"/>
      <c r="K12" s="251" t="s">
        <v>98</v>
      </c>
      <c r="L12" s="251"/>
      <c r="M12" s="255" t="s">
        <v>149</v>
      </c>
      <c r="N12" s="251" t="s">
        <v>203</v>
      </c>
      <c r="O12" s="251" t="s">
        <v>150</v>
      </c>
      <c r="P12" s="251"/>
      <c r="Q12" s="252" t="s">
        <v>197</v>
      </c>
    </row>
    <row r="13" spans="1:27" s="162" customFormat="1">
      <c r="A13" s="254"/>
      <c r="B13" s="254"/>
      <c r="C13" s="254"/>
      <c r="D13" s="254"/>
      <c r="E13" s="254"/>
      <c r="F13" s="254"/>
      <c r="G13" s="254"/>
      <c r="H13" s="254"/>
      <c r="I13" s="254"/>
      <c r="J13" s="254"/>
      <c r="K13" s="251"/>
      <c r="L13" s="251"/>
      <c r="M13" s="251"/>
      <c r="N13" s="251"/>
      <c r="O13" s="251"/>
      <c r="P13" s="251"/>
      <c r="Q13" s="253"/>
    </row>
    <row r="14" spans="1:27" ht="15" customHeight="1">
      <c r="A14" s="276" t="s">
        <v>200</v>
      </c>
      <c r="B14" s="276"/>
      <c r="C14" s="276"/>
      <c r="D14" s="276"/>
      <c r="E14" s="277" t="s">
        <v>201</v>
      </c>
      <c r="F14" s="277"/>
      <c r="G14" s="281">
        <v>5000</v>
      </c>
      <c r="H14" s="281"/>
      <c r="I14" s="282">
        <v>1</v>
      </c>
      <c r="J14" s="282"/>
      <c r="K14" s="281">
        <f>G14*I14</f>
        <v>5000</v>
      </c>
      <c r="L14" s="281"/>
      <c r="M14" s="281">
        <v>510</v>
      </c>
      <c r="N14" s="278">
        <v>336</v>
      </c>
      <c r="O14" s="281">
        <f>K14-M14+N14</f>
        <v>4826</v>
      </c>
      <c r="P14" s="281"/>
      <c r="Q14" s="260">
        <v>220</v>
      </c>
    </row>
    <row r="15" spans="1:27" ht="15" customHeight="1">
      <c r="A15" s="276"/>
      <c r="B15" s="276"/>
      <c r="C15" s="276"/>
      <c r="D15" s="276"/>
      <c r="E15" s="277"/>
      <c r="F15" s="277"/>
      <c r="G15" s="281"/>
      <c r="H15" s="281"/>
      <c r="I15" s="282"/>
      <c r="J15" s="282"/>
      <c r="K15" s="281"/>
      <c r="L15" s="281"/>
      <c r="M15" s="281"/>
      <c r="N15" s="279"/>
      <c r="O15" s="281"/>
      <c r="P15" s="281"/>
      <c r="Q15" s="261"/>
    </row>
    <row r="16" spans="1:27" ht="14.25" customHeight="1">
      <c r="A16" s="276"/>
      <c r="B16" s="276"/>
      <c r="C16" s="276"/>
      <c r="D16" s="276"/>
      <c r="E16" s="277"/>
      <c r="F16" s="277"/>
      <c r="G16" s="281"/>
      <c r="H16" s="281"/>
      <c r="I16" s="282"/>
      <c r="J16" s="282"/>
      <c r="K16" s="281">
        <f>G16*I16</f>
        <v>0</v>
      </c>
      <c r="L16" s="281"/>
      <c r="M16" s="281"/>
      <c r="N16" s="281"/>
      <c r="O16" s="281">
        <f>K16-M16+N16</f>
        <v>0</v>
      </c>
      <c r="P16" s="281"/>
      <c r="Q16" s="260"/>
    </row>
    <row r="17" spans="1:17" ht="15" customHeight="1">
      <c r="A17" s="276"/>
      <c r="B17" s="276"/>
      <c r="C17" s="276"/>
      <c r="D17" s="276"/>
      <c r="E17" s="277"/>
      <c r="F17" s="277"/>
      <c r="G17" s="281"/>
      <c r="H17" s="281"/>
      <c r="I17" s="282"/>
      <c r="J17" s="282"/>
      <c r="K17" s="281"/>
      <c r="L17" s="281"/>
      <c r="M17" s="281"/>
      <c r="N17" s="281"/>
      <c r="O17" s="281"/>
      <c r="P17" s="281"/>
      <c r="Q17" s="261"/>
    </row>
    <row r="18" spans="1:17" ht="15" customHeight="1">
      <c r="A18" s="276"/>
      <c r="B18" s="276"/>
      <c r="C18" s="276"/>
      <c r="D18" s="276"/>
      <c r="E18" s="277"/>
      <c r="F18" s="277"/>
      <c r="G18" s="281"/>
      <c r="H18" s="281"/>
      <c r="I18" s="282"/>
      <c r="J18" s="282"/>
      <c r="K18" s="281">
        <f>G18*I18</f>
        <v>0</v>
      </c>
      <c r="L18" s="281"/>
      <c r="M18" s="281"/>
      <c r="N18" s="281"/>
      <c r="O18" s="281">
        <f>K18-M18+N18</f>
        <v>0</v>
      </c>
      <c r="P18" s="281"/>
      <c r="Q18" s="260"/>
    </row>
    <row r="19" spans="1:17" ht="15" customHeight="1">
      <c r="A19" s="276"/>
      <c r="B19" s="276"/>
      <c r="C19" s="276"/>
      <c r="D19" s="276"/>
      <c r="E19" s="277"/>
      <c r="F19" s="277"/>
      <c r="G19" s="281"/>
      <c r="H19" s="281"/>
      <c r="I19" s="282"/>
      <c r="J19" s="282"/>
      <c r="K19" s="281"/>
      <c r="L19" s="281"/>
      <c r="M19" s="281"/>
      <c r="N19" s="281"/>
      <c r="O19" s="281"/>
      <c r="P19" s="281"/>
      <c r="Q19" s="261"/>
    </row>
    <row r="20" spans="1:17" ht="15" customHeight="1">
      <c r="A20" s="276"/>
      <c r="B20" s="276"/>
      <c r="C20" s="276"/>
      <c r="D20" s="276"/>
      <c r="E20" s="277"/>
      <c r="F20" s="277"/>
      <c r="G20" s="281"/>
      <c r="H20" s="281"/>
      <c r="I20" s="282"/>
      <c r="J20" s="282"/>
      <c r="K20" s="281">
        <f>G20*I20</f>
        <v>0</v>
      </c>
      <c r="L20" s="281"/>
      <c r="M20" s="281"/>
      <c r="N20" s="281"/>
      <c r="O20" s="281">
        <f>K20-M20+N20</f>
        <v>0</v>
      </c>
      <c r="P20" s="281"/>
      <c r="Q20" s="260"/>
    </row>
    <row r="21" spans="1:17" ht="15" customHeight="1">
      <c r="A21" s="276"/>
      <c r="B21" s="276"/>
      <c r="C21" s="276"/>
      <c r="D21" s="276"/>
      <c r="E21" s="277"/>
      <c r="F21" s="277"/>
      <c r="G21" s="281"/>
      <c r="H21" s="281"/>
      <c r="I21" s="282"/>
      <c r="J21" s="282"/>
      <c r="K21" s="281"/>
      <c r="L21" s="281"/>
      <c r="M21" s="281"/>
      <c r="N21" s="281"/>
      <c r="O21" s="281"/>
      <c r="P21" s="281"/>
      <c r="Q21" s="261"/>
    </row>
    <row r="22" spans="1:17" ht="15" customHeight="1">
      <c r="A22" s="276"/>
      <c r="B22" s="276"/>
      <c r="C22" s="276"/>
      <c r="D22" s="276"/>
      <c r="E22" s="277"/>
      <c r="F22" s="277"/>
      <c r="G22" s="281"/>
      <c r="H22" s="281"/>
      <c r="I22" s="282"/>
      <c r="J22" s="282"/>
      <c r="K22" s="281">
        <f>G22*I22</f>
        <v>0</v>
      </c>
      <c r="L22" s="281"/>
      <c r="M22" s="281"/>
      <c r="N22" s="281"/>
      <c r="O22" s="281">
        <f>K22-M22+N22</f>
        <v>0</v>
      </c>
      <c r="P22" s="281"/>
      <c r="Q22" s="260"/>
    </row>
    <row r="23" spans="1:17" ht="15" customHeight="1">
      <c r="A23" s="276"/>
      <c r="B23" s="276"/>
      <c r="C23" s="276"/>
      <c r="D23" s="276"/>
      <c r="E23" s="277"/>
      <c r="F23" s="277"/>
      <c r="G23" s="281"/>
      <c r="H23" s="281"/>
      <c r="I23" s="282"/>
      <c r="J23" s="282"/>
      <c r="K23" s="281"/>
      <c r="L23" s="281"/>
      <c r="M23" s="281"/>
      <c r="N23" s="281"/>
      <c r="O23" s="281"/>
      <c r="P23" s="281"/>
      <c r="Q23" s="261"/>
    </row>
    <row r="24" spans="1:17" ht="15" customHeight="1">
      <c r="A24" s="276"/>
      <c r="B24" s="276"/>
      <c r="C24" s="276"/>
      <c r="D24" s="276"/>
      <c r="E24" s="277"/>
      <c r="F24" s="277"/>
      <c r="G24" s="281"/>
      <c r="H24" s="281"/>
      <c r="I24" s="282"/>
      <c r="J24" s="282"/>
      <c r="K24" s="281">
        <f>G24*I24</f>
        <v>0</v>
      </c>
      <c r="L24" s="281"/>
      <c r="M24" s="281"/>
      <c r="N24" s="281"/>
      <c r="O24" s="281">
        <f>K24-M24+N24</f>
        <v>0</v>
      </c>
      <c r="P24" s="281"/>
      <c r="Q24" s="260"/>
    </row>
    <row r="25" spans="1:17" ht="15" customHeight="1">
      <c r="A25" s="276"/>
      <c r="B25" s="276"/>
      <c r="C25" s="276"/>
      <c r="D25" s="276"/>
      <c r="E25" s="277"/>
      <c r="F25" s="277"/>
      <c r="G25" s="281"/>
      <c r="H25" s="281"/>
      <c r="I25" s="282"/>
      <c r="J25" s="282"/>
      <c r="K25" s="281"/>
      <c r="L25" s="281"/>
      <c r="M25" s="281"/>
      <c r="N25" s="281"/>
      <c r="O25" s="281"/>
      <c r="P25" s="281"/>
      <c r="Q25" s="261"/>
    </row>
    <row r="26" spans="1:17" ht="14.25" customHeight="1">
      <c r="A26" s="276"/>
      <c r="B26" s="276"/>
      <c r="C26" s="276"/>
      <c r="D26" s="276"/>
      <c r="E26" s="277"/>
      <c r="F26" s="277"/>
      <c r="G26" s="281"/>
      <c r="H26" s="281"/>
      <c r="I26" s="282"/>
      <c r="J26" s="282"/>
      <c r="K26" s="281">
        <f>G26*I26</f>
        <v>0</v>
      </c>
      <c r="L26" s="281"/>
      <c r="M26" s="281"/>
      <c r="N26" s="281"/>
      <c r="O26" s="281">
        <f>K26-M26+N26</f>
        <v>0</v>
      </c>
      <c r="P26" s="281"/>
      <c r="Q26" s="260"/>
    </row>
    <row r="27" spans="1:17" ht="15" customHeight="1">
      <c r="A27" s="276"/>
      <c r="B27" s="276"/>
      <c r="C27" s="276"/>
      <c r="D27" s="276"/>
      <c r="E27" s="277"/>
      <c r="F27" s="277"/>
      <c r="G27" s="281"/>
      <c r="H27" s="281"/>
      <c r="I27" s="282"/>
      <c r="J27" s="282"/>
      <c r="K27" s="281"/>
      <c r="L27" s="281"/>
      <c r="M27" s="281"/>
      <c r="N27" s="281"/>
      <c r="O27" s="281"/>
      <c r="P27" s="281"/>
      <c r="Q27" s="261"/>
    </row>
    <row r="28" spans="1:17" ht="15" customHeight="1">
      <c r="A28" s="276"/>
      <c r="B28" s="276"/>
      <c r="C28" s="276"/>
      <c r="D28" s="276"/>
      <c r="E28" s="277"/>
      <c r="F28" s="277"/>
      <c r="G28" s="281"/>
      <c r="H28" s="281"/>
      <c r="I28" s="282"/>
      <c r="J28" s="282"/>
      <c r="K28" s="281">
        <f>G28*I28</f>
        <v>0</v>
      </c>
      <c r="L28" s="281"/>
      <c r="M28" s="281"/>
      <c r="N28" s="281"/>
      <c r="O28" s="281">
        <f>K28-M28+N28</f>
        <v>0</v>
      </c>
      <c r="P28" s="281"/>
      <c r="Q28" s="260"/>
    </row>
    <row r="29" spans="1:17" ht="14.25" customHeight="1">
      <c r="A29" s="276"/>
      <c r="B29" s="276"/>
      <c r="C29" s="276"/>
      <c r="D29" s="276"/>
      <c r="E29" s="277"/>
      <c r="F29" s="277"/>
      <c r="G29" s="281"/>
      <c r="H29" s="281"/>
      <c r="I29" s="282"/>
      <c r="J29" s="282"/>
      <c r="K29" s="281"/>
      <c r="L29" s="281"/>
      <c r="M29" s="281"/>
      <c r="N29" s="281"/>
      <c r="O29" s="281"/>
      <c r="P29" s="281"/>
      <c r="Q29" s="261"/>
    </row>
    <row r="30" spans="1:17" ht="15" customHeight="1">
      <c r="A30" s="276"/>
      <c r="B30" s="276"/>
      <c r="C30" s="276"/>
      <c r="D30" s="276"/>
      <c r="E30" s="277"/>
      <c r="F30" s="277"/>
      <c r="G30" s="281"/>
      <c r="H30" s="281"/>
      <c r="I30" s="282"/>
      <c r="J30" s="282"/>
      <c r="K30" s="281">
        <f>G30*I30</f>
        <v>0</v>
      </c>
      <c r="L30" s="281"/>
      <c r="M30" s="281"/>
      <c r="N30" s="281"/>
      <c r="O30" s="281">
        <f>K30-M30+N30</f>
        <v>0</v>
      </c>
      <c r="P30" s="281"/>
      <c r="Q30" s="260"/>
    </row>
    <row r="31" spans="1:17" ht="15" customHeight="1">
      <c r="A31" s="276"/>
      <c r="B31" s="276"/>
      <c r="C31" s="276"/>
      <c r="D31" s="276"/>
      <c r="E31" s="277"/>
      <c r="F31" s="277"/>
      <c r="G31" s="281"/>
      <c r="H31" s="281"/>
      <c r="I31" s="282"/>
      <c r="J31" s="282"/>
      <c r="K31" s="281"/>
      <c r="L31" s="281"/>
      <c r="M31" s="281"/>
      <c r="N31" s="281"/>
      <c r="O31" s="281"/>
      <c r="P31" s="281"/>
      <c r="Q31" s="261"/>
    </row>
    <row r="32" spans="1:17" ht="15" customHeight="1">
      <c r="A32" s="276"/>
      <c r="B32" s="276"/>
      <c r="C32" s="276"/>
      <c r="D32" s="276"/>
      <c r="E32" s="277"/>
      <c r="F32" s="277"/>
      <c r="G32" s="281"/>
      <c r="H32" s="281"/>
      <c r="I32" s="282"/>
      <c r="J32" s="282"/>
      <c r="K32" s="281">
        <f>G32*I32</f>
        <v>0</v>
      </c>
      <c r="L32" s="281"/>
      <c r="M32" s="281"/>
      <c r="N32" s="281"/>
      <c r="O32" s="281">
        <f>K32-M32+N32</f>
        <v>0</v>
      </c>
      <c r="P32" s="281"/>
      <c r="Q32" s="260"/>
    </row>
    <row r="33" spans="1:17" ht="15" customHeight="1">
      <c r="A33" s="276"/>
      <c r="B33" s="276"/>
      <c r="C33" s="276"/>
      <c r="D33" s="276"/>
      <c r="E33" s="277"/>
      <c r="F33" s="277"/>
      <c r="G33" s="281"/>
      <c r="H33" s="281"/>
      <c r="I33" s="282"/>
      <c r="J33" s="282"/>
      <c r="K33" s="281"/>
      <c r="L33" s="281"/>
      <c r="M33" s="281"/>
      <c r="N33" s="281"/>
      <c r="O33" s="281"/>
      <c r="P33" s="281"/>
      <c r="Q33" s="261"/>
    </row>
    <row r="34" spans="1:17" ht="15" customHeight="1">
      <c r="A34" s="276"/>
      <c r="B34" s="276"/>
      <c r="C34" s="276"/>
      <c r="D34" s="276"/>
      <c r="E34" s="277"/>
      <c r="F34" s="277"/>
      <c r="G34" s="281"/>
      <c r="H34" s="281"/>
      <c r="I34" s="282"/>
      <c r="J34" s="282"/>
      <c r="K34" s="281">
        <f>G34*I34</f>
        <v>0</v>
      </c>
      <c r="L34" s="281"/>
      <c r="M34" s="281"/>
      <c r="N34" s="281"/>
      <c r="O34" s="281">
        <f>K34-M34+N34</f>
        <v>0</v>
      </c>
      <c r="P34" s="281"/>
      <c r="Q34" s="260"/>
    </row>
    <row r="35" spans="1:17" ht="15" customHeight="1">
      <c r="A35" s="276"/>
      <c r="B35" s="276"/>
      <c r="C35" s="276"/>
      <c r="D35" s="276"/>
      <c r="E35" s="277"/>
      <c r="F35" s="277"/>
      <c r="G35" s="281"/>
      <c r="H35" s="281"/>
      <c r="I35" s="282"/>
      <c r="J35" s="282"/>
      <c r="K35" s="281"/>
      <c r="L35" s="281"/>
      <c r="M35" s="281"/>
      <c r="N35" s="281"/>
      <c r="O35" s="281"/>
      <c r="P35" s="281"/>
      <c r="Q35" s="261"/>
    </row>
    <row r="36" spans="1:17" ht="15" customHeight="1">
      <c r="A36" s="276"/>
      <c r="B36" s="276"/>
      <c r="C36" s="276"/>
      <c r="D36" s="276"/>
      <c r="E36" s="277"/>
      <c r="F36" s="277"/>
      <c r="G36" s="281"/>
      <c r="H36" s="281"/>
      <c r="I36" s="282"/>
      <c r="J36" s="282"/>
      <c r="K36" s="281">
        <f>G36*I36</f>
        <v>0</v>
      </c>
      <c r="L36" s="281"/>
      <c r="M36" s="281"/>
      <c r="N36" s="281"/>
      <c r="O36" s="281">
        <f>K36-M36+N36</f>
        <v>0</v>
      </c>
      <c r="P36" s="281"/>
      <c r="Q36" s="260"/>
    </row>
    <row r="37" spans="1:17" ht="15" customHeight="1">
      <c r="A37" s="276"/>
      <c r="B37" s="276"/>
      <c r="C37" s="276"/>
      <c r="D37" s="276"/>
      <c r="E37" s="277"/>
      <c r="F37" s="277"/>
      <c r="G37" s="281"/>
      <c r="H37" s="281"/>
      <c r="I37" s="282"/>
      <c r="J37" s="282"/>
      <c r="K37" s="281"/>
      <c r="L37" s="281"/>
      <c r="M37" s="281"/>
      <c r="N37" s="281"/>
      <c r="O37" s="281"/>
      <c r="P37" s="281"/>
      <c r="Q37" s="261"/>
    </row>
    <row r="38" spans="1:17" ht="14.25" customHeight="1">
      <c r="A38" s="276"/>
      <c r="B38" s="276"/>
      <c r="C38" s="276"/>
      <c r="D38" s="276"/>
      <c r="E38" s="277"/>
      <c r="F38" s="277"/>
      <c r="G38" s="281"/>
      <c r="H38" s="281"/>
      <c r="I38" s="282"/>
      <c r="J38" s="282"/>
      <c r="K38" s="281">
        <f>G38*I38</f>
        <v>0</v>
      </c>
      <c r="L38" s="281"/>
      <c r="M38" s="281"/>
      <c r="N38" s="281"/>
      <c r="O38" s="281">
        <f>K38-M38+N38</f>
        <v>0</v>
      </c>
      <c r="P38" s="281"/>
      <c r="Q38" s="260"/>
    </row>
    <row r="39" spans="1:17" ht="15" customHeight="1">
      <c r="A39" s="276"/>
      <c r="B39" s="276"/>
      <c r="C39" s="276"/>
      <c r="D39" s="276"/>
      <c r="E39" s="277"/>
      <c r="F39" s="277"/>
      <c r="G39" s="281"/>
      <c r="H39" s="281"/>
      <c r="I39" s="282"/>
      <c r="J39" s="282"/>
      <c r="K39" s="281"/>
      <c r="L39" s="281"/>
      <c r="M39" s="281"/>
      <c r="N39" s="281"/>
      <c r="O39" s="281"/>
      <c r="P39" s="281"/>
      <c r="Q39" s="261"/>
    </row>
    <row r="40" spans="1:17" ht="15" customHeight="1">
      <c r="A40" s="276"/>
      <c r="B40" s="276"/>
      <c r="C40" s="276"/>
      <c r="D40" s="276"/>
      <c r="E40" s="277"/>
      <c r="F40" s="277"/>
      <c r="G40" s="281"/>
      <c r="H40" s="281"/>
      <c r="I40" s="282"/>
      <c r="J40" s="282"/>
      <c r="K40" s="281">
        <f>G40*I40</f>
        <v>0</v>
      </c>
      <c r="L40" s="281"/>
      <c r="M40" s="281"/>
      <c r="N40" s="281"/>
      <c r="O40" s="281">
        <f>K40-M40+N40</f>
        <v>0</v>
      </c>
      <c r="P40" s="281"/>
      <c r="Q40" s="260"/>
    </row>
    <row r="41" spans="1:17" ht="14.25" customHeight="1">
      <c r="A41" s="276"/>
      <c r="B41" s="276"/>
      <c r="C41" s="276"/>
      <c r="D41" s="276"/>
      <c r="E41" s="277"/>
      <c r="F41" s="277"/>
      <c r="G41" s="281"/>
      <c r="H41" s="281"/>
      <c r="I41" s="282"/>
      <c r="J41" s="282"/>
      <c r="K41" s="281"/>
      <c r="L41" s="281"/>
      <c r="M41" s="281"/>
      <c r="N41" s="281"/>
      <c r="O41" s="281"/>
      <c r="P41" s="281"/>
      <c r="Q41" s="261"/>
    </row>
    <row r="42" spans="1:17" ht="15" customHeight="1">
      <c r="A42" s="276"/>
      <c r="B42" s="276"/>
      <c r="C42" s="276"/>
      <c r="D42" s="276"/>
      <c r="E42" s="277"/>
      <c r="F42" s="277"/>
      <c r="G42" s="281"/>
      <c r="H42" s="281"/>
      <c r="I42" s="282"/>
      <c r="J42" s="282"/>
      <c r="K42" s="281">
        <f>G42*I42</f>
        <v>0</v>
      </c>
      <c r="L42" s="281"/>
      <c r="M42" s="281"/>
      <c r="N42" s="281"/>
      <c r="O42" s="281">
        <f>K42-M42+N42</f>
        <v>0</v>
      </c>
      <c r="P42" s="281"/>
      <c r="Q42" s="260"/>
    </row>
    <row r="43" spans="1:17" ht="14.25" customHeight="1">
      <c r="A43" s="276"/>
      <c r="B43" s="276"/>
      <c r="C43" s="276"/>
      <c r="D43" s="276"/>
      <c r="E43" s="277"/>
      <c r="F43" s="277"/>
      <c r="G43" s="281"/>
      <c r="H43" s="281"/>
      <c r="I43" s="282"/>
      <c r="J43" s="282"/>
      <c r="K43" s="281"/>
      <c r="L43" s="281"/>
      <c r="M43" s="281"/>
      <c r="N43" s="281"/>
      <c r="O43" s="281"/>
      <c r="P43" s="281"/>
      <c r="Q43" s="261"/>
    </row>
    <row r="44" spans="1:17" ht="15" customHeight="1">
      <c r="A44" s="276"/>
      <c r="B44" s="276"/>
      <c r="C44" s="276"/>
      <c r="D44" s="276"/>
      <c r="E44" s="277"/>
      <c r="F44" s="277"/>
      <c r="G44" s="281"/>
      <c r="H44" s="281"/>
      <c r="I44" s="282"/>
      <c r="J44" s="282"/>
      <c r="K44" s="281">
        <f>G44*I44</f>
        <v>0</v>
      </c>
      <c r="L44" s="281"/>
      <c r="M44" s="281"/>
      <c r="N44" s="281"/>
      <c r="O44" s="281">
        <f>K44-M44+N44</f>
        <v>0</v>
      </c>
      <c r="P44" s="281"/>
      <c r="Q44" s="260"/>
    </row>
    <row r="45" spans="1:17" ht="15" customHeight="1">
      <c r="A45" s="276"/>
      <c r="B45" s="276"/>
      <c r="C45" s="276"/>
      <c r="D45" s="276"/>
      <c r="E45" s="277"/>
      <c r="F45" s="277"/>
      <c r="G45" s="281"/>
      <c r="H45" s="281"/>
      <c r="I45" s="282"/>
      <c r="J45" s="282"/>
      <c r="K45" s="281"/>
      <c r="L45" s="281"/>
      <c r="M45" s="281"/>
      <c r="N45" s="281"/>
      <c r="O45" s="281"/>
      <c r="P45" s="281"/>
      <c r="Q45" s="261"/>
    </row>
    <row r="46" spans="1:17" ht="14.25" customHeight="1">
      <c r="A46" s="276"/>
      <c r="B46" s="276"/>
      <c r="C46" s="276"/>
      <c r="D46" s="276"/>
      <c r="E46" s="277"/>
      <c r="F46" s="277"/>
      <c r="G46" s="281"/>
      <c r="H46" s="281"/>
      <c r="I46" s="282"/>
      <c r="J46" s="282"/>
      <c r="K46" s="281">
        <f>G46*I46</f>
        <v>0</v>
      </c>
      <c r="L46" s="281"/>
      <c r="M46" s="281"/>
      <c r="N46" s="281"/>
      <c r="O46" s="281">
        <f>K46-M46+N46</f>
        <v>0</v>
      </c>
      <c r="P46" s="281"/>
      <c r="Q46" s="260"/>
    </row>
    <row r="47" spans="1:17" ht="14.25" customHeight="1">
      <c r="A47" s="276"/>
      <c r="B47" s="276"/>
      <c r="C47" s="276"/>
      <c r="D47" s="276"/>
      <c r="E47" s="277"/>
      <c r="F47" s="277"/>
      <c r="G47" s="281"/>
      <c r="H47" s="281"/>
      <c r="I47" s="282"/>
      <c r="J47" s="282"/>
      <c r="K47" s="281"/>
      <c r="L47" s="281"/>
      <c r="M47" s="281"/>
      <c r="N47" s="281"/>
      <c r="O47" s="281"/>
      <c r="P47" s="281"/>
      <c r="Q47" s="261"/>
    </row>
    <row r="48" spans="1:17" ht="15" customHeight="1">
      <c r="A48" s="276"/>
      <c r="B48" s="276"/>
      <c r="C48" s="276"/>
      <c r="D48" s="276"/>
      <c r="E48" s="277"/>
      <c r="F48" s="277"/>
      <c r="G48" s="281"/>
      <c r="H48" s="281"/>
      <c r="I48" s="282"/>
      <c r="J48" s="282"/>
      <c r="K48" s="281">
        <f>G48*I48</f>
        <v>0</v>
      </c>
      <c r="L48" s="281"/>
      <c r="M48" s="281"/>
      <c r="N48" s="281"/>
      <c r="O48" s="281">
        <f>K48-M48+N48</f>
        <v>0</v>
      </c>
      <c r="P48" s="281"/>
      <c r="Q48" s="260"/>
    </row>
    <row r="49" spans="1:17" ht="15" customHeight="1">
      <c r="A49" s="276"/>
      <c r="B49" s="276"/>
      <c r="C49" s="276"/>
      <c r="D49" s="276"/>
      <c r="E49" s="277"/>
      <c r="F49" s="277"/>
      <c r="G49" s="281"/>
      <c r="H49" s="281"/>
      <c r="I49" s="282"/>
      <c r="J49" s="282"/>
      <c r="K49" s="281"/>
      <c r="L49" s="281"/>
      <c r="M49" s="281"/>
      <c r="N49" s="281"/>
      <c r="O49" s="281"/>
      <c r="P49" s="281"/>
      <c r="Q49" s="261"/>
    </row>
    <row r="50" spans="1:17" ht="15" customHeight="1">
      <c r="A50" s="276"/>
      <c r="B50" s="276"/>
      <c r="C50" s="276"/>
      <c r="D50" s="276"/>
      <c r="E50" s="277"/>
      <c r="F50" s="277"/>
      <c r="G50" s="281"/>
      <c r="H50" s="281"/>
      <c r="I50" s="282"/>
      <c r="J50" s="282"/>
      <c r="K50" s="281">
        <f>G50*I50</f>
        <v>0</v>
      </c>
      <c r="L50" s="281"/>
      <c r="M50" s="281"/>
      <c r="N50" s="281"/>
      <c r="O50" s="281">
        <f>K50-M50+N50</f>
        <v>0</v>
      </c>
      <c r="P50" s="281"/>
      <c r="Q50" s="260"/>
    </row>
    <row r="51" spans="1:17" ht="15" customHeight="1">
      <c r="A51" s="276"/>
      <c r="B51" s="276"/>
      <c r="C51" s="276"/>
      <c r="D51" s="276"/>
      <c r="E51" s="277"/>
      <c r="F51" s="277"/>
      <c r="G51" s="281"/>
      <c r="H51" s="281"/>
      <c r="I51" s="282"/>
      <c r="J51" s="282"/>
      <c r="K51" s="281"/>
      <c r="L51" s="281"/>
      <c r="M51" s="281"/>
      <c r="N51" s="281"/>
      <c r="O51" s="281"/>
      <c r="P51" s="281"/>
      <c r="Q51" s="261"/>
    </row>
    <row r="52" spans="1:17" ht="15" customHeight="1">
      <c r="A52" s="276"/>
      <c r="B52" s="276"/>
      <c r="C52" s="276"/>
      <c r="D52" s="276"/>
      <c r="E52" s="277"/>
      <c r="F52" s="277"/>
      <c r="G52" s="281"/>
      <c r="H52" s="281"/>
      <c r="I52" s="282"/>
      <c r="J52" s="282"/>
      <c r="K52" s="281">
        <f>G52*I52</f>
        <v>0</v>
      </c>
      <c r="L52" s="281"/>
      <c r="M52" s="281"/>
      <c r="N52" s="281"/>
      <c r="O52" s="281">
        <f>K52-M52+N52</f>
        <v>0</v>
      </c>
      <c r="P52" s="281"/>
      <c r="Q52" s="260"/>
    </row>
    <row r="53" spans="1:17" ht="15" customHeight="1">
      <c r="A53" s="276"/>
      <c r="B53" s="276"/>
      <c r="C53" s="276"/>
      <c r="D53" s="276"/>
      <c r="E53" s="277"/>
      <c r="F53" s="277"/>
      <c r="G53" s="281"/>
      <c r="H53" s="281"/>
      <c r="I53" s="282"/>
      <c r="J53" s="282"/>
      <c r="K53" s="281"/>
      <c r="L53" s="281"/>
      <c r="M53" s="281"/>
      <c r="N53" s="281"/>
      <c r="O53" s="281"/>
      <c r="P53" s="281"/>
      <c r="Q53" s="261"/>
    </row>
    <row r="54" spans="1:17" ht="24.5" customHeight="1" thickBot="1">
      <c r="I54" s="164"/>
      <c r="J54" s="163" t="s">
        <v>101</v>
      </c>
      <c r="K54" s="280">
        <f>SUM(K14:L53)</f>
        <v>5000</v>
      </c>
      <c r="L54" s="280"/>
      <c r="M54" s="165">
        <f>SUM(M14:M53)</f>
        <v>510</v>
      </c>
      <c r="N54" s="165">
        <f>SUM(N14:N53)</f>
        <v>336</v>
      </c>
      <c r="O54" s="280">
        <f>SUM(O14:P53)</f>
        <v>4826</v>
      </c>
      <c r="P54" s="280"/>
      <c r="Q54" s="166">
        <f>SUM(Q14:Q53)</f>
        <v>220</v>
      </c>
    </row>
    <row r="55" spans="1:17" ht="5" customHeight="1" thickTop="1"/>
  </sheetData>
  <mergeCells count="200">
    <mergeCell ref="A8:B9"/>
    <mergeCell ref="C8:H9"/>
    <mergeCell ref="A10:B11"/>
    <mergeCell ref="C10:H11"/>
    <mergeCell ref="A3:Q4"/>
    <mergeCell ref="K8:L9"/>
    <mergeCell ref="M8:Q9"/>
    <mergeCell ref="K10:L11"/>
    <mergeCell ref="M10:Q11"/>
    <mergeCell ref="N12:N13"/>
    <mergeCell ref="O12:P13"/>
    <mergeCell ref="Q12:Q13"/>
    <mergeCell ref="A14:D15"/>
    <mergeCell ref="E14:F15"/>
    <mergeCell ref="G14:H15"/>
    <mergeCell ref="I14:J15"/>
    <mergeCell ref="K14:L15"/>
    <mergeCell ref="M14:M15"/>
    <mergeCell ref="A12:D13"/>
    <mergeCell ref="E12:F13"/>
    <mergeCell ref="G12:H13"/>
    <mergeCell ref="I12:J13"/>
    <mergeCell ref="K12:L13"/>
    <mergeCell ref="M12:M13"/>
    <mergeCell ref="N14:N15"/>
    <mergeCell ref="O14:P15"/>
    <mergeCell ref="Q14:Q15"/>
    <mergeCell ref="A16:D17"/>
    <mergeCell ref="E16:F17"/>
    <mergeCell ref="G16:H17"/>
    <mergeCell ref="I16:J17"/>
    <mergeCell ref="K16:L17"/>
    <mergeCell ref="M16:M17"/>
    <mergeCell ref="N16:N17"/>
    <mergeCell ref="O16:P17"/>
    <mergeCell ref="Q16:Q17"/>
    <mergeCell ref="A18:D19"/>
    <mergeCell ref="E18:F19"/>
    <mergeCell ref="G18:H19"/>
    <mergeCell ref="I18:J19"/>
    <mergeCell ref="K18:L19"/>
    <mergeCell ref="M18:M19"/>
    <mergeCell ref="N18:N19"/>
    <mergeCell ref="O18:P19"/>
    <mergeCell ref="Q18:Q19"/>
    <mergeCell ref="A20:D21"/>
    <mergeCell ref="E20:F21"/>
    <mergeCell ref="G20:H21"/>
    <mergeCell ref="I20:J21"/>
    <mergeCell ref="K20:L21"/>
    <mergeCell ref="M20:M21"/>
    <mergeCell ref="N20:N21"/>
    <mergeCell ref="O20:P21"/>
    <mergeCell ref="Q20:Q21"/>
    <mergeCell ref="A22:D23"/>
    <mergeCell ref="E22:F23"/>
    <mergeCell ref="G22:H23"/>
    <mergeCell ref="I22:J23"/>
    <mergeCell ref="K22:L23"/>
    <mergeCell ref="M22:M23"/>
    <mergeCell ref="N22:N23"/>
    <mergeCell ref="O22:P23"/>
    <mergeCell ref="Q22:Q23"/>
    <mergeCell ref="A24:D25"/>
    <mergeCell ref="E24:F25"/>
    <mergeCell ref="G24:H25"/>
    <mergeCell ref="I24:J25"/>
    <mergeCell ref="K24:L25"/>
    <mergeCell ref="M24:M25"/>
    <mergeCell ref="N24:N25"/>
    <mergeCell ref="O24:P25"/>
    <mergeCell ref="Q24:Q25"/>
    <mergeCell ref="A26:D27"/>
    <mergeCell ref="E26:F27"/>
    <mergeCell ref="G26:H27"/>
    <mergeCell ref="I26:J27"/>
    <mergeCell ref="K26:L27"/>
    <mergeCell ref="M26:M27"/>
    <mergeCell ref="N26:N27"/>
    <mergeCell ref="O26:P27"/>
    <mergeCell ref="Q26:Q27"/>
    <mergeCell ref="A28:D29"/>
    <mergeCell ref="E28:F29"/>
    <mergeCell ref="G28:H29"/>
    <mergeCell ref="I28:J29"/>
    <mergeCell ref="K28:L29"/>
    <mergeCell ref="M28:M29"/>
    <mergeCell ref="N28:N29"/>
    <mergeCell ref="O28:P29"/>
    <mergeCell ref="Q28:Q29"/>
    <mergeCell ref="A30:D31"/>
    <mergeCell ref="E30:F31"/>
    <mergeCell ref="G30:H31"/>
    <mergeCell ref="I30:J31"/>
    <mergeCell ref="K30:L31"/>
    <mergeCell ref="M30:M31"/>
    <mergeCell ref="N30:N31"/>
    <mergeCell ref="O30:P31"/>
    <mergeCell ref="Q30:Q31"/>
    <mergeCell ref="A32:D33"/>
    <mergeCell ref="E32:F33"/>
    <mergeCell ref="G32:H33"/>
    <mergeCell ref="I32:J33"/>
    <mergeCell ref="K32:L33"/>
    <mergeCell ref="M32:M33"/>
    <mergeCell ref="N32:N33"/>
    <mergeCell ref="O32:P33"/>
    <mergeCell ref="Q32:Q33"/>
    <mergeCell ref="A34:D35"/>
    <mergeCell ref="E34:F35"/>
    <mergeCell ref="G34:H35"/>
    <mergeCell ref="I34:J35"/>
    <mergeCell ref="K34:L35"/>
    <mergeCell ref="M34:M35"/>
    <mergeCell ref="N34:N35"/>
    <mergeCell ref="O34:P35"/>
    <mergeCell ref="Q34:Q35"/>
    <mergeCell ref="A36:D37"/>
    <mergeCell ref="E36:F37"/>
    <mergeCell ref="G36:H37"/>
    <mergeCell ref="I36:J37"/>
    <mergeCell ref="K36:L37"/>
    <mergeCell ref="M36:M37"/>
    <mergeCell ref="N36:N37"/>
    <mergeCell ref="O36:P37"/>
    <mergeCell ref="Q36:Q37"/>
    <mergeCell ref="A38:D39"/>
    <mergeCell ref="E38:F39"/>
    <mergeCell ref="G38:H39"/>
    <mergeCell ref="I38:J39"/>
    <mergeCell ref="K38:L39"/>
    <mergeCell ref="M38:M39"/>
    <mergeCell ref="N38:N39"/>
    <mergeCell ref="O38:P39"/>
    <mergeCell ref="Q38:Q39"/>
    <mergeCell ref="A40:D41"/>
    <mergeCell ref="E40:F41"/>
    <mergeCell ref="G40:H41"/>
    <mergeCell ref="I40:J41"/>
    <mergeCell ref="K40:L41"/>
    <mergeCell ref="M40:M41"/>
    <mergeCell ref="N40:N41"/>
    <mergeCell ref="O40:P41"/>
    <mergeCell ref="Q40:Q41"/>
    <mergeCell ref="A42:D43"/>
    <mergeCell ref="E42:F43"/>
    <mergeCell ref="G42:H43"/>
    <mergeCell ref="I42:J43"/>
    <mergeCell ref="K42:L43"/>
    <mergeCell ref="M42:M43"/>
    <mergeCell ref="N42:N43"/>
    <mergeCell ref="O42:P43"/>
    <mergeCell ref="Q42:Q43"/>
    <mergeCell ref="A44:D45"/>
    <mergeCell ref="E44:F45"/>
    <mergeCell ref="G44:H45"/>
    <mergeCell ref="I44:J45"/>
    <mergeCell ref="K44:L45"/>
    <mergeCell ref="M44:M45"/>
    <mergeCell ref="N44:N45"/>
    <mergeCell ref="O44:P45"/>
    <mergeCell ref="Q44:Q45"/>
    <mergeCell ref="A46:D47"/>
    <mergeCell ref="E46:F47"/>
    <mergeCell ref="G46:H47"/>
    <mergeCell ref="I46:J47"/>
    <mergeCell ref="K46:L47"/>
    <mergeCell ref="M46:M47"/>
    <mergeCell ref="N46:N47"/>
    <mergeCell ref="O46:P47"/>
    <mergeCell ref="Q46:Q47"/>
    <mergeCell ref="A48:D49"/>
    <mergeCell ref="E48:F49"/>
    <mergeCell ref="G48:H49"/>
    <mergeCell ref="I48:J49"/>
    <mergeCell ref="K48:L49"/>
    <mergeCell ref="M48:M49"/>
    <mergeCell ref="N48:N49"/>
    <mergeCell ref="O48:P49"/>
    <mergeCell ref="Q48:Q49"/>
    <mergeCell ref="K54:L54"/>
    <mergeCell ref="O54:P54"/>
    <mergeCell ref="N50:N51"/>
    <mergeCell ref="O50:P51"/>
    <mergeCell ref="Q50:Q51"/>
    <mergeCell ref="A52:D53"/>
    <mergeCell ref="E52:F53"/>
    <mergeCell ref="G52:H53"/>
    <mergeCell ref="I52:J53"/>
    <mergeCell ref="K52:L53"/>
    <mergeCell ref="M52:M53"/>
    <mergeCell ref="A50:D51"/>
    <mergeCell ref="E50:F51"/>
    <mergeCell ref="G50:H51"/>
    <mergeCell ref="I50:J51"/>
    <mergeCell ref="K50:L51"/>
    <mergeCell ref="M50:M51"/>
    <mergeCell ref="N52:N53"/>
    <mergeCell ref="O52:P53"/>
    <mergeCell ref="Q52:Q53"/>
  </mergeCells>
  <phoneticPr fontId="10"/>
  <dataValidations count="1">
    <dataValidation type="list" allowBlank="1" showInputMessage="1" showErrorMessage="1" sqref="E14:F53" xr:uid="{ECC1297C-3C61-4825-80E3-F0A9594624C6}">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61"/>
  <sheetViews>
    <sheetView showGridLines="0" view="pageBreakPreview" zoomScaleNormal="100" zoomScaleSheetLayoutView="100" workbookViewId="0">
      <selection activeCell="S61" sqref="S61"/>
    </sheetView>
  </sheetViews>
  <sheetFormatPr defaultColWidth="9" defaultRowHeight="12"/>
  <cols>
    <col min="1" max="6" width="4.453125" style="126" customWidth="1"/>
    <col min="7" max="8" width="4.453125" style="127" customWidth="1"/>
    <col min="9" max="11" width="4.453125" style="126" customWidth="1"/>
    <col min="12" max="12" width="5.90625" style="126" customWidth="1"/>
    <col min="13" max="13" width="4.453125" style="126" customWidth="1"/>
    <col min="14" max="14" width="18.08984375" style="126" customWidth="1"/>
    <col min="15" max="253" width="4.453125" style="126" customWidth="1"/>
    <col min="254" max="16384" width="9" style="126"/>
  </cols>
  <sheetData>
    <row r="1" spans="2:26">
      <c r="C1" s="130"/>
      <c r="D1" s="130"/>
      <c r="E1" s="130"/>
      <c r="F1" s="130"/>
      <c r="G1" s="131"/>
      <c r="H1" s="131"/>
      <c r="I1" s="130"/>
      <c r="J1" s="130"/>
      <c r="K1" s="130"/>
      <c r="L1" s="130"/>
      <c r="M1" s="130"/>
      <c r="N1" s="130"/>
      <c r="O1" s="130"/>
    </row>
    <row r="2" spans="2:26" ht="12" customHeight="1">
      <c r="B2" s="128"/>
      <c r="C2" s="128"/>
      <c r="D2" s="128"/>
      <c r="E2" s="128"/>
      <c r="F2" s="128"/>
      <c r="G2" s="132"/>
      <c r="H2" s="307" t="s">
        <v>151</v>
      </c>
      <c r="I2" s="307"/>
      <c r="J2" s="307"/>
      <c r="K2" s="307"/>
      <c r="L2" s="307"/>
      <c r="M2" s="307"/>
      <c r="N2" s="133"/>
      <c r="O2" s="133"/>
    </row>
    <row r="3" spans="2:26" ht="20" customHeight="1">
      <c r="B3" s="128"/>
      <c r="C3" s="128"/>
      <c r="D3" s="128"/>
      <c r="E3" s="128"/>
      <c r="F3" s="128"/>
      <c r="G3" s="132"/>
      <c r="H3" s="307"/>
      <c r="I3" s="307"/>
      <c r="J3" s="307"/>
      <c r="K3" s="307"/>
      <c r="L3" s="307"/>
      <c r="M3" s="307"/>
      <c r="N3" s="133"/>
      <c r="O3" s="133"/>
    </row>
    <row r="4" spans="2:26" ht="12" customHeight="1">
      <c r="C4" s="244" t="s">
        <v>100</v>
      </c>
      <c r="D4" s="244"/>
      <c r="E4" s="245" t="s">
        <v>143</v>
      </c>
      <c r="F4" s="245"/>
      <c r="G4" s="245"/>
      <c r="H4" s="245"/>
      <c r="I4" s="245"/>
      <c r="J4" s="245"/>
      <c r="K4" s="245"/>
      <c r="L4" s="129"/>
      <c r="M4" s="308" t="s">
        <v>152</v>
      </c>
      <c r="N4" s="308"/>
      <c r="O4" s="283"/>
      <c r="S4" s="129"/>
      <c r="T4" s="129"/>
      <c r="U4" s="129"/>
      <c r="V4" s="129"/>
      <c r="W4" s="129"/>
      <c r="X4" s="129"/>
      <c r="Y4" s="129"/>
      <c r="Z4" s="129"/>
    </row>
    <row r="5" spans="2:26">
      <c r="C5" s="244"/>
      <c r="D5" s="244"/>
      <c r="E5" s="245"/>
      <c r="F5" s="245"/>
      <c r="G5" s="245"/>
      <c r="H5" s="245"/>
      <c r="I5" s="245"/>
      <c r="J5" s="245"/>
      <c r="K5" s="245"/>
      <c r="L5" s="129"/>
      <c r="M5" s="308"/>
      <c r="N5" s="308"/>
      <c r="O5" s="283"/>
      <c r="S5" s="129"/>
      <c r="T5" s="129"/>
      <c r="U5" s="129"/>
      <c r="V5" s="129"/>
      <c r="W5" s="129"/>
      <c r="X5" s="129"/>
      <c r="Y5" s="129"/>
      <c r="Z5" s="129"/>
    </row>
    <row r="6" spans="2:26">
      <c r="C6" s="244"/>
      <c r="D6" s="244"/>
      <c r="E6" s="248"/>
      <c r="F6" s="248"/>
      <c r="G6" s="248"/>
      <c r="H6" s="248"/>
      <c r="I6" s="248"/>
      <c r="J6" s="248"/>
      <c r="K6" s="248"/>
      <c r="M6" s="284" t="s">
        <v>153</v>
      </c>
      <c r="N6" s="284"/>
      <c r="O6" s="283"/>
    </row>
    <row r="7" spans="2:26" ht="12" customHeight="1">
      <c r="C7" s="244"/>
      <c r="D7" s="244"/>
      <c r="E7" s="248"/>
      <c r="F7" s="248"/>
      <c r="G7" s="248"/>
      <c r="H7" s="248"/>
      <c r="I7" s="248"/>
      <c r="J7" s="248"/>
      <c r="K7" s="248"/>
      <c r="L7" s="133"/>
      <c r="M7" s="284"/>
      <c r="N7" s="284"/>
      <c r="O7" s="283"/>
    </row>
    <row r="8" spans="2:26">
      <c r="C8" s="285" t="s">
        <v>145</v>
      </c>
      <c r="D8" s="285"/>
      <c r="E8" s="285"/>
      <c r="F8" s="285"/>
      <c r="G8" s="287" t="s">
        <v>154</v>
      </c>
      <c r="H8" s="288"/>
      <c r="I8" s="291" t="s">
        <v>155</v>
      </c>
      <c r="J8" s="292"/>
      <c r="K8" s="285" t="s">
        <v>98</v>
      </c>
      <c r="L8" s="285"/>
      <c r="M8" s="285" t="s">
        <v>156</v>
      </c>
      <c r="N8" s="285"/>
    </row>
    <row r="9" spans="2:26">
      <c r="C9" s="286"/>
      <c r="D9" s="286"/>
      <c r="E9" s="286"/>
      <c r="F9" s="286"/>
      <c r="G9" s="289"/>
      <c r="H9" s="290"/>
      <c r="I9" s="293"/>
      <c r="J9" s="294"/>
      <c r="K9" s="286"/>
      <c r="L9" s="286"/>
      <c r="M9" s="286"/>
      <c r="N9" s="286"/>
    </row>
    <row r="10" spans="2:26" ht="12" customHeight="1">
      <c r="B10" s="295">
        <v>1</v>
      </c>
      <c r="C10" s="296" t="s">
        <v>157</v>
      </c>
      <c r="D10" s="296"/>
      <c r="E10" s="296"/>
      <c r="F10" s="296"/>
      <c r="G10" s="298">
        <v>904</v>
      </c>
      <c r="H10" s="299"/>
      <c r="I10" s="315">
        <v>1</v>
      </c>
      <c r="J10" s="316"/>
      <c r="K10" s="319">
        <f>G10*I10</f>
        <v>904</v>
      </c>
      <c r="L10" s="310"/>
      <c r="M10" s="322" t="s">
        <v>158</v>
      </c>
      <c r="N10" s="310"/>
    </row>
    <row r="11" spans="2:26" ht="12" customHeight="1">
      <c r="B11" s="295"/>
      <c r="C11" s="297"/>
      <c r="D11" s="297"/>
      <c r="E11" s="297"/>
      <c r="F11" s="297"/>
      <c r="G11" s="300"/>
      <c r="H11" s="301"/>
      <c r="I11" s="317"/>
      <c r="J11" s="318"/>
      <c r="K11" s="320"/>
      <c r="L11" s="321"/>
      <c r="M11" s="320"/>
      <c r="N11" s="321"/>
    </row>
    <row r="12" spans="2:26" ht="12" customHeight="1">
      <c r="B12" s="295"/>
      <c r="C12" s="322" t="s">
        <v>108</v>
      </c>
      <c r="D12" s="310"/>
      <c r="E12" s="309" t="s">
        <v>107</v>
      </c>
      <c r="F12" s="309"/>
      <c r="G12" s="324" t="s">
        <v>111</v>
      </c>
      <c r="H12" s="324"/>
      <c r="I12" s="309" t="s">
        <v>106</v>
      </c>
      <c r="J12" s="309"/>
      <c r="K12" s="325" t="s">
        <v>110</v>
      </c>
      <c r="L12" s="325"/>
      <c r="M12" s="309" t="s">
        <v>105</v>
      </c>
      <c r="N12" s="310"/>
    </row>
    <row r="13" spans="2:26" ht="12" customHeight="1">
      <c r="B13" s="295"/>
      <c r="C13" s="323"/>
      <c r="D13" s="311"/>
      <c r="E13" s="248"/>
      <c r="F13" s="248"/>
      <c r="G13" s="312" t="s">
        <v>104</v>
      </c>
      <c r="H13" s="312"/>
      <c r="I13" s="248"/>
      <c r="J13" s="248"/>
      <c r="K13" s="248" t="s">
        <v>104</v>
      </c>
      <c r="L13" s="248"/>
      <c r="M13" s="248"/>
      <c r="N13" s="311"/>
    </row>
    <row r="14" spans="2:26">
      <c r="B14" s="295"/>
      <c r="C14" s="320"/>
      <c r="D14" s="321"/>
      <c r="E14" s="313" t="s">
        <v>112</v>
      </c>
      <c r="F14" s="313"/>
      <c r="G14" s="314" t="s">
        <v>103</v>
      </c>
      <c r="H14" s="314"/>
      <c r="I14" s="313"/>
      <c r="J14" s="313"/>
      <c r="K14" s="326" t="s">
        <v>109</v>
      </c>
      <c r="L14" s="326"/>
      <c r="M14" s="313" t="s">
        <v>102</v>
      </c>
      <c r="N14" s="321"/>
    </row>
    <row r="15" spans="2:26" ht="12" customHeight="1">
      <c r="B15" s="295">
        <v>2</v>
      </c>
      <c r="C15" s="296"/>
      <c r="D15" s="296"/>
      <c r="E15" s="296"/>
      <c r="F15" s="296"/>
      <c r="G15" s="298"/>
      <c r="H15" s="299"/>
      <c r="I15" s="315"/>
      <c r="J15" s="316"/>
      <c r="K15" s="298">
        <f>G15*I15</f>
        <v>0</v>
      </c>
      <c r="L15" s="327"/>
      <c r="M15" s="322"/>
      <c r="N15" s="310"/>
    </row>
    <row r="16" spans="2:26" ht="12" customHeight="1">
      <c r="B16" s="295"/>
      <c r="C16" s="297"/>
      <c r="D16" s="297"/>
      <c r="E16" s="297"/>
      <c r="F16" s="297"/>
      <c r="G16" s="300"/>
      <c r="H16" s="301"/>
      <c r="I16" s="317"/>
      <c r="J16" s="318"/>
      <c r="K16" s="328"/>
      <c r="L16" s="329"/>
      <c r="M16" s="320"/>
      <c r="N16" s="321"/>
    </row>
    <row r="17" spans="2:14" ht="12" customHeight="1">
      <c r="B17" s="295"/>
      <c r="C17" s="322" t="s">
        <v>108</v>
      </c>
      <c r="D17" s="310"/>
      <c r="E17" s="309"/>
      <c r="F17" s="309"/>
      <c r="G17" s="324"/>
      <c r="H17" s="324"/>
      <c r="I17" s="309"/>
      <c r="J17" s="309"/>
      <c r="K17" s="325"/>
      <c r="L17" s="325"/>
      <c r="M17" s="309"/>
      <c r="N17" s="310"/>
    </row>
    <row r="18" spans="2:14" ht="12" customHeight="1">
      <c r="B18" s="295"/>
      <c r="C18" s="323"/>
      <c r="D18" s="311"/>
      <c r="E18" s="248"/>
      <c r="F18" s="248"/>
      <c r="G18" s="312"/>
      <c r="H18" s="312"/>
      <c r="I18" s="248"/>
      <c r="J18" s="248"/>
      <c r="K18" s="248"/>
      <c r="L18" s="248"/>
      <c r="M18" s="248"/>
      <c r="N18" s="311"/>
    </row>
    <row r="19" spans="2:14" ht="12" customHeight="1">
      <c r="B19" s="295"/>
      <c r="C19" s="320"/>
      <c r="D19" s="321"/>
      <c r="E19" s="313"/>
      <c r="F19" s="313"/>
      <c r="G19" s="314"/>
      <c r="H19" s="314"/>
      <c r="I19" s="313"/>
      <c r="J19" s="313"/>
      <c r="K19" s="326"/>
      <c r="L19" s="326"/>
      <c r="M19" s="313"/>
      <c r="N19" s="321"/>
    </row>
    <row r="20" spans="2:14" ht="12" customHeight="1">
      <c r="B20" s="295">
        <v>3</v>
      </c>
      <c r="C20" s="296"/>
      <c r="D20" s="296"/>
      <c r="E20" s="296"/>
      <c r="F20" s="296"/>
      <c r="G20" s="298"/>
      <c r="H20" s="299"/>
      <c r="I20" s="315"/>
      <c r="J20" s="316"/>
      <c r="K20" s="298">
        <f>G20*I20</f>
        <v>0</v>
      </c>
      <c r="L20" s="327"/>
      <c r="M20" s="322"/>
      <c r="N20" s="310"/>
    </row>
    <row r="21" spans="2:14" ht="12" customHeight="1">
      <c r="B21" s="295"/>
      <c r="C21" s="297"/>
      <c r="D21" s="297"/>
      <c r="E21" s="297"/>
      <c r="F21" s="297"/>
      <c r="G21" s="300"/>
      <c r="H21" s="301"/>
      <c r="I21" s="317"/>
      <c r="J21" s="318"/>
      <c r="K21" s="328"/>
      <c r="L21" s="329"/>
      <c r="M21" s="320"/>
      <c r="N21" s="321"/>
    </row>
    <row r="22" spans="2:14" ht="12" customHeight="1">
      <c r="B22" s="295"/>
      <c r="C22" s="322" t="s">
        <v>108</v>
      </c>
      <c r="D22" s="310"/>
      <c r="E22" s="309"/>
      <c r="F22" s="309"/>
      <c r="G22" s="324"/>
      <c r="H22" s="324"/>
      <c r="I22" s="309"/>
      <c r="J22" s="309"/>
      <c r="K22" s="325"/>
      <c r="L22" s="325"/>
      <c r="M22" s="309"/>
      <c r="N22" s="310"/>
    </row>
    <row r="23" spans="2:14" ht="12" customHeight="1">
      <c r="B23" s="295"/>
      <c r="C23" s="323"/>
      <c r="D23" s="311"/>
      <c r="E23" s="248"/>
      <c r="F23" s="248"/>
      <c r="G23" s="312"/>
      <c r="H23" s="312"/>
      <c r="I23" s="248"/>
      <c r="J23" s="248"/>
      <c r="K23" s="248"/>
      <c r="L23" s="248"/>
      <c r="M23" s="248"/>
      <c r="N23" s="311"/>
    </row>
    <row r="24" spans="2:14" ht="12" customHeight="1">
      <c r="B24" s="295"/>
      <c r="C24" s="320"/>
      <c r="D24" s="321"/>
      <c r="E24" s="313"/>
      <c r="F24" s="313"/>
      <c r="G24" s="314"/>
      <c r="H24" s="314"/>
      <c r="I24" s="313"/>
      <c r="J24" s="313"/>
      <c r="K24" s="326"/>
      <c r="L24" s="326"/>
      <c r="M24" s="313"/>
      <c r="N24" s="321"/>
    </row>
    <row r="25" spans="2:14" ht="12" customHeight="1">
      <c r="B25" s="295">
        <v>4</v>
      </c>
      <c r="C25" s="296"/>
      <c r="D25" s="296"/>
      <c r="E25" s="296"/>
      <c r="F25" s="296"/>
      <c r="G25" s="298"/>
      <c r="H25" s="299"/>
      <c r="I25" s="315"/>
      <c r="J25" s="316"/>
      <c r="K25" s="298">
        <f>G25*I25</f>
        <v>0</v>
      </c>
      <c r="L25" s="327"/>
      <c r="M25" s="322"/>
      <c r="N25" s="310"/>
    </row>
    <row r="26" spans="2:14" ht="12" customHeight="1">
      <c r="B26" s="295"/>
      <c r="C26" s="297"/>
      <c r="D26" s="297"/>
      <c r="E26" s="297"/>
      <c r="F26" s="297"/>
      <c r="G26" s="300"/>
      <c r="H26" s="301"/>
      <c r="I26" s="317"/>
      <c r="J26" s="318"/>
      <c r="K26" s="328"/>
      <c r="L26" s="329"/>
      <c r="M26" s="320"/>
      <c r="N26" s="321"/>
    </row>
    <row r="27" spans="2:14" ht="12" customHeight="1">
      <c r="B27" s="295"/>
      <c r="C27" s="322" t="s">
        <v>108</v>
      </c>
      <c r="D27" s="310"/>
      <c r="E27" s="309"/>
      <c r="F27" s="309"/>
      <c r="G27" s="324"/>
      <c r="H27" s="324"/>
      <c r="I27" s="309"/>
      <c r="J27" s="309"/>
      <c r="K27" s="325"/>
      <c r="L27" s="325"/>
      <c r="M27" s="309"/>
      <c r="N27" s="310"/>
    </row>
    <row r="28" spans="2:14" ht="12" customHeight="1">
      <c r="B28" s="295"/>
      <c r="C28" s="323"/>
      <c r="D28" s="311"/>
      <c r="E28" s="248"/>
      <c r="F28" s="248"/>
      <c r="G28" s="312"/>
      <c r="H28" s="312"/>
      <c r="I28" s="248"/>
      <c r="J28" s="248"/>
      <c r="K28" s="248"/>
      <c r="L28" s="248"/>
      <c r="M28" s="248"/>
      <c r="N28" s="311"/>
    </row>
    <row r="29" spans="2:14" ht="12" customHeight="1">
      <c r="B29" s="295"/>
      <c r="C29" s="320"/>
      <c r="D29" s="321"/>
      <c r="E29" s="313"/>
      <c r="F29" s="313"/>
      <c r="G29" s="314"/>
      <c r="H29" s="314"/>
      <c r="I29" s="313"/>
      <c r="J29" s="313"/>
      <c r="K29" s="326"/>
      <c r="L29" s="326"/>
      <c r="M29" s="313"/>
      <c r="N29" s="321"/>
    </row>
    <row r="30" spans="2:14" ht="12" customHeight="1">
      <c r="B30" s="295">
        <v>5</v>
      </c>
      <c r="C30" s="296"/>
      <c r="D30" s="296"/>
      <c r="E30" s="296"/>
      <c r="F30" s="296"/>
      <c r="G30" s="298"/>
      <c r="H30" s="299"/>
      <c r="I30" s="315"/>
      <c r="J30" s="316"/>
      <c r="K30" s="298">
        <f>G30*I30</f>
        <v>0</v>
      </c>
      <c r="L30" s="327"/>
      <c r="M30" s="322"/>
      <c r="N30" s="310"/>
    </row>
    <row r="31" spans="2:14" ht="12" customHeight="1">
      <c r="B31" s="295"/>
      <c r="C31" s="297"/>
      <c r="D31" s="297"/>
      <c r="E31" s="297"/>
      <c r="F31" s="297"/>
      <c r="G31" s="300"/>
      <c r="H31" s="301"/>
      <c r="I31" s="317"/>
      <c r="J31" s="318"/>
      <c r="K31" s="328"/>
      <c r="L31" s="329"/>
      <c r="M31" s="320"/>
      <c r="N31" s="321"/>
    </row>
    <row r="32" spans="2:14" ht="12" customHeight="1">
      <c r="B32" s="295"/>
      <c r="C32" s="322" t="s">
        <v>108</v>
      </c>
      <c r="D32" s="310"/>
      <c r="E32" s="309"/>
      <c r="F32" s="309"/>
      <c r="G32" s="324"/>
      <c r="H32" s="324"/>
      <c r="I32" s="309"/>
      <c r="J32" s="309"/>
      <c r="K32" s="325"/>
      <c r="L32" s="325"/>
      <c r="M32" s="309"/>
      <c r="N32" s="310"/>
    </row>
    <row r="33" spans="2:14" ht="12" customHeight="1">
      <c r="B33" s="295"/>
      <c r="C33" s="323"/>
      <c r="D33" s="311"/>
      <c r="E33" s="248"/>
      <c r="F33" s="248"/>
      <c r="G33" s="312"/>
      <c r="H33" s="312"/>
      <c r="I33" s="248"/>
      <c r="J33" s="248"/>
      <c r="K33" s="248"/>
      <c r="L33" s="248"/>
      <c r="M33" s="248"/>
      <c r="N33" s="311"/>
    </row>
    <row r="34" spans="2:14" ht="12" customHeight="1">
      <c r="B34" s="295"/>
      <c r="C34" s="320"/>
      <c r="D34" s="321"/>
      <c r="E34" s="313"/>
      <c r="F34" s="313"/>
      <c r="G34" s="314"/>
      <c r="H34" s="314"/>
      <c r="I34" s="313"/>
      <c r="J34" s="313"/>
      <c r="K34" s="326"/>
      <c r="L34" s="326"/>
      <c r="M34" s="313"/>
      <c r="N34" s="321"/>
    </row>
    <row r="35" spans="2:14" ht="12" customHeight="1">
      <c r="B35" s="295">
        <v>6</v>
      </c>
      <c r="C35" s="296"/>
      <c r="D35" s="296"/>
      <c r="E35" s="296"/>
      <c r="F35" s="296"/>
      <c r="G35" s="298"/>
      <c r="H35" s="299"/>
      <c r="I35" s="315"/>
      <c r="J35" s="316"/>
      <c r="K35" s="298">
        <f>G35*I35</f>
        <v>0</v>
      </c>
      <c r="L35" s="327"/>
      <c r="M35" s="322"/>
      <c r="N35" s="310"/>
    </row>
    <row r="36" spans="2:14" ht="12" customHeight="1">
      <c r="B36" s="295"/>
      <c r="C36" s="297"/>
      <c r="D36" s="297"/>
      <c r="E36" s="297"/>
      <c r="F36" s="297"/>
      <c r="G36" s="300"/>
      <c r="H36" s="301"/>
      <c r="I36" s="317"/>
      <c r="J36" s="318"/>
      <c r="K36" s="328"/>
      <c r="L36" s="329"/>
      <c r="M36" s="320"/>
      <c r="N36" s="321"/>
    </row>
    <row r="37" spans="2:14" ht="12" customHeight="1">
      <c r="B37" s="295"/>
      <c r="C37" s="322" t="s">
        <v>108</v>
      </c>
      <c r="D37" s="310"/>
      <c r="E37" s="309"/>
      <c r="F37" s="309"/>
      <c r="G37" s="324"/>
      <c r="H37" s="324"/>
      <c r="I37" s="309"/>
      <c r="J37" s="309"/>
      <c r="K37" s="325"/>
      <c r="L37" s="325"/>
      <c r="M37" s="309"/>
      <c r="N37" s="310"/>
    </row>
    <row r="38" spans="2:14" ht="12" customHeight="1">
      <c r="B38" s="295"/>
      <c r="C38" s="323"/>
      <c r="D38" s="311"/>
      <c r="E38" s="248"/>
      <c r="F38" s="248"/>
      <c r="G38" s="312"/>
      <c r="H38" s="312"/>
      <c r="I38" s="248"/>
      <c r="J38" s="248"/>
      <c r="K38" s="248"/>
      <c r="L38" s="248"/>
      <c r="M38" s="248"/>
      <c r="N38" s="311"/>
    </row>
    <row r="39" spans="2:14" ht="12" customHeight="1">
      <c r="B39" s="295"/>
      <c r="C39" s="320"/>
      <c r="D39" s="321"/>
      <c r="E39" s="313"/>
      <c r="F39" s="313"/>
      <c r="G39" s="314"/>
      <c r="H39" s="314"/>
      <c r="I39" s="313"/>
      <c r="J39" s="313"/>
      <c r="K39" s="326"/>
      <c r="L39" s="326"/>
      <c r="M39" s="313"/>
      <c r="N39" s="321"/>
    </row>
    <row r="40" spans="2:14" ht="12" customHeight="1">
      <c r="B40" s="295">
        <v>7</v>
      </c>
      <c r="C40" s="296"/>
      <c r="D40" s="296"/>
      <c r="E40" s="296"/>
      <c r="F40" s="296"/>
      <c r="G40" s="298"/>
      <c r="H40" s="299"/>
      <c r="I40" s="315"/>
      <c r="J40" s="316"/>
      <c r="K40" s="298">
        <f>G40*I40</f>
        <v>0</v>
      </c>
      <c r="L40" s="327"/>
      <c r="M40" s="322"/>
      <c r="N40" s="310"/>
    </row>
    <row r="41" spans="2:14" ht="12" customHeight="1">
      <c r="B41" s="295"/>
      <c r="C41" s="297"/>
      <c r="D41" s="297"/>
      <c r="E41" s="297"/>
      <c r="F41" s="297"/>
      <c r="G41" s="300"/>
      <c r="H41" s="301"/>
      <c r="I41" s="317"/>
      <c r="J41" s="318"/>
      <c r="K41" s="328"/>
      <c r="L41" s="329"/>
      <c r="M41" s="320"/>
      <c r="N41" s="321"/>
    </row>
    <row r="42" spans="2:14" ht="12" customHeight="1">
      <c r="B42" s="295"/>
      <c r="C42" s="322" t="s">
        <v>108</v>
      </c>
      <c r="D42" s="310"/>
      <c r="E42" s="309"/>
      <c r="F42" s="309"/>
      <c r="G42" s="324"/>
      <c r="H42" s="324"/>
      <c r="I42" s="309"/>
      <c r="J42" s="309"/>
      <c r="K42" s="325"/>
      <c r="L42" s="325"/>
      <c r="M42" s="309"/>
      <c r="N42" s="310"/>
    </row>
    <row r="43" spans="2:14" ht="12" customHeight="1">
      <c r="B43" s="295"/>
      <c r="C43" s="323"/>
      <c r="D43" s="311"/>
      <c r="E43" s="248"/>
      <c r="F43" s="248"/>
      <c r="G43" s="312"/>
      <c r="H43" s="312"/>
      <c r="I43" s="248"/>
      <c r="J43" s="248"/>
      <c r="K43" s="248"/>
      <c r="L43" s="248"/>
      <c r="M43" s="248"/>
      <c r="N43" s="311"/>
    </row>
    <row r="44" spans="2:14" ht="12" customHeight="1">
      <c r="B44" s="295"/>
      <c r="C44" s="320"/>
      <c r="D44" s="321"/>
      <c r="E44" s="313"/>
      <c r="F44" s="313"/>
      <c r="G44" s="314"/>
      <c r="H44" s="314"/>
      <c r="I44" s="313"/>
      <c r="J44" s="313"/>
      <c r="K44" s="326"/>
      <c r="L44" s="326"/>
      <c r="M44" s="313"/>
      <c r="N44" s="321"/>
    </row>
    <row r="45" spans="2:14" ht="12" customHeight="1">
      <c r="B45" s="295">
        <v>8</v>
      </c>
      <c r="C45" s="296"/>
      <c r="D45" s="296"/>
      <c r="E45" s="296"/>
      <c r="F45" s="296"/>
      <c r="G45" s="298"/>
      <c r="H45" s="299"/>
      <c r="I45" s="315"/>
      <c r="J45" s="316"/>
      <c r="K45" s="298">
        <f>G45*I45</f>
        <v>0</v>
      </c>
      <c r="L45" s="327"/>
      <c r="M45" s="322"/>
      <c r="N45" s="310"/>
    </row>
    <row r="46" spans="2:14" ht="12" customHeight="1">
      <c r="B46" s="295"/>
      <c r="C46" s="297"/>
      <c r="D46" s="297"/>
      <c r="E46" s="297"/>
      <c r="F46" s="297"/>
      <c r="G46" s="300"/>
      <c r="H46" s="301"/>
      <c r="I46" s="317"/>
      <c r="J46" s="318"/>
      <c r="K46" s="328"/>
      <c r="L46" s="329"/>
      <c r="M46" s="320"/>
      <c r="N46" s="321"/>
    </row>
    <row r="47" spans="2:14" ht="12" customHeight="1">
      <c r="B47" s="295"/>
      <c r="C47" s="322" t="s">
        <v>108</v>
      </c>
      <c r="D47" s="310"/>
      <c r="E47" s="309"/>
      <c r="F47" s="309"/>
      <c r="G47" s="324"/>
      <c r="H47" s="324"/>
      <c r="I47" s="309"/>
      <c r="J47" s="309"/>
      <c r="K47" s="325"/>
      <c r="L47" s="325"/>
      <c r="M47" s="309"/>
      <c r="N47" s="310"/>
    </row>
    <row r="48" spans="2:14" ht="12" customHeight="1">
      <c r="B48" s="295"/>
      <c r="C48" s="323"/>
      <c r="D48" s="311"/>
      <c r="E48" s="248"/>
      <c r="F48" s="248"/>
      <c r="G48" s="312"/>
      <c r="H48" s="312"/>
      <c r="I48" s="248"/>
      <c r="J48" s="248"/>
      <c r="K48" s="248"/>
      <c r="L48" s="248"/>
      <c r="M48" s="248"/>
      <c r="N48" s="311"/>
    </row>
    <row r="49" spans="2:20" ht="12" customHeight="1">
      <c r="B49" s="295"/>
      <c r="C49" s="320"/>
      <c r="D49" s="321"/>
      <c r="E49" s="313"/>
      <c r="F49" s="313"/>
      <c r="G49" s="314"/>
      <c r="H49" s="314"/>
      <c r="I49" s="313"/>
      <c r="J49" s="313"/>
      <c r="K49" s="326"/>
      <c r="L49" s="326"/>
      <c r="M49" s="313"/>
      <c r="N49" s="321"/>
    </row>
    <row r="50" spans="2:20" ht="12" customHeight="1">
      <c r="B50" s="295">
        <v>9</v>
      </c>
      <c r="C50" s="296"/>
      <c r="D50" s="296"/>
      <c r="E50" s="296"/>
      <c r="F50" s="296"/>
      <c r="G50" s="298"/>
      <c r="H50" s="299"/>
      <c r="I50" s="315"/>
      <c r="J50" s="316"/>
      <c r="K50" s="298">
        <f>G50*I50</f>
        <v>0</v>
      </c>
      <c r="L50" s="327"/>
      <c r="M50" s="322"/>
      <c r="N50" s="310"/>
    </row>
    <row r="51" spans="2:20" ht="12" customHeight="1">
      <c r="B51" s="295"/>
      <c r="C51" s="297"/>
      <c r="D51" s="297"/>
      <c r="E51" s="297"/>
      <c r="F51" s="297"/>
      <c r="G51" s="300"/>
      <c r="H51" s="301"/>
      <c r="I51" s="317"/>
      <c r="J51" s="318"/>
      <c r="K51" s="328"/>
      <c r="L51" s="329"/>
      <c r="M51" s="320"/>
      <c r="N51" s="321"/>
    </row>
    <row r="52" spans="2:20" ht="12" customHeight="1">
      <c r="B52" s="295"/>
      <c r="C52" s="322" t="s">
        <v>108</v>
      </c>
      <c r="D52" s="310"/>
      <c r="E52" s="309"/>
      <c r="F52" s="309"/>
      <c r="G52" s="324"/>
      <c r="H52" s="324"/>
      <c r="I52" s="309"/>
      <c r="J52" s="309"/>
      <c r="K52" s="325"/>
      <c r="L52" s="325"/>
      <c r="M52" s="309"/>
      <c r="N52" s="310"/>
    </row>
    <row r="53" spans="2:20" ht="12" customHeight="1">
      <c r="B53" s="295"/>
      <c r="C53" s="323"/>
      <c r="D53" s="311"/>
      <c r="E53" s="248"/>
      <c r="F53" s="248"/>
      <c r="G53" s="312"/>
      <c r="H53" s="312"/>
      <c r="I53" s="248"/>
      <c r="J53" s="248"/>
      <c r="K53" s="248"/>
      <c r="L53" s="248"/>
      <c r="M53" s="248"/>
      <c r="N53" s="311"/>
    </row>
    <row r="54" spans="2:20" ht="12" customHeight="1">
      <c r="B54" s="295"/>
      <c r="C54" s="320"/>
      <c r="D54" s="321"/>
      <c r="E54" s="313"/>
      <c r="F54" s="313"/>
      <c r="G54" s="314"/>
      <c r="H54" s="314"/>
      <c r="I54" s="313"/>
      <c r="J54" s="313"/>
      <c r="K54" s="326"/>
      <c r="L54" s="326"/>
      <c r="M54" s="313"/>
      <c r="N54" s="321"/>
    </row>
    <row r="55" spans="2:20" ht="12" customHeight="1">
      <c r="B55" s="295">
        <v>10</v>
      </c>
      <c r="C55" s="296"/>
      <c r="D55" s="296"/>
      <c r="E55" s="296"/>
      <c r="F55" s="296"/>
      <c r="G55" s="298"/>
      <c r="H55" s="299"/>
      <c r="I55" s="315"/>
      <c r="J55" s="316"/>
      <c r="K55" s="298">
        <f>G55*I55</f>
        <v>0</v>
      </c>
      <c r="L55" s="327"/>
      <c r="M55" s="322"/>
      <c r="N55" s="310"/>
    </row>
    <row r="56" spans="2:20" ht="12" customHeight="1">
      <c r="B56" s="295"/>
      <c r="C56" s="331"/>
      <c r="D56" s="331"/>
      <c r="E56" s="297"/>
      <c r="F56" s="297"/>
      <c r="G56" s="300"/>
      <c r="H56" s="301"/>
      <c r="I56" s="317"/>
      <c r="J56" s="318"/>
      <c r="K56" s="328"/>
      <c r="L56" s="329"/>
      <c r="M56" s="320"/>
      <c r="N56" s="321"/>
    </row>
    <row r="57" spans="2:20" ht="12" customHeight="1">
      <c r="B57" s="330"/>
      <c r="C57" s="322" t="s">
        <v>108</v>
      </c>
      <c r="D57" s="310"/>
      <c r="E57" s="309"/>
      <c r="F57" s="309"/>
      <c r="G57" s="324"/>
      <c r="H57" s="324"/>
      <c r="I57" s="309"/>
      <c r="J57" s="309"/>
      <c r="K57" s="325"/>
      <c r="L57" s="325"/>
      <c r="M57" s="309"/>
      <c r="N57" s="310"/>
    </row>
    <row r="58" spans="2:20" ht="12" customHeight="1">
      <c r="B58" s="330"/>
      <c r="C58" s="323"/>
      <c r="D58" s="311"/>
      <c r="E58" s="248"/>
      <c r="F58" s="248"/>
      <c r="G58" s="312"/>
      <c r="H58" s="312"/>
      <c r="I58" s="248"/>
      <c r="J58" s="248"/>
      <c r="K58" s="248"/>
      <c r="L58" s="248"/>
      <c r="M58" s="248"/>
      <c r="N58" s="311"/>
    </row>
    <row r="59" spans="2:20" ht="12" customHeight="1" thickBot="1">
      <c r="B59" s="330"/>
      <c r="C59" s="320"/>
      <c r="D59" s="321"/>
      <c r="E59" s="313"/>
      <c r="F59" s="313"/>
      <c r="G59" s="314"/>
      <c r="H59" s="314"/>
      <c r="I59" s="248"/>
      <c r="J59" s="248"/>
      <c r="K59" s="332"/>
      <c r="L59" s="332"/>
      <c r="M59" s="313"/>
      <c r="N59" s="321"/>
      <c r="T59" s="176"/>
    </row>
    <row r="60" spans="2:20" ht="23.5" customHeight="1" thickTop="1" thickBot="1">
      <c r="B60" s="168"/>
      <c r="C60" s="174"/>
      <c r="D60" s="174"/>
      <c r="E60" s="174"/>
      <c r="F60" s="174"/>
      <c r="G60" s="175"/>
      <c r="H60" s="175"/>
      <c r="I60" s="304" t="s">
        <v>101</v>
      </c>
      <c r="J60" s="305"/>
      <c r="K60" s="302">
        <f>K10+K15+K20+K25+K30+K35+K40+K45+K50+K55</f>
        <v>904</v>
      </c>
      <c r="L60" s="303"/>
      <c r="M60" s="174"/>
      <c r="N60" s="174"/>
    </row>
    <row r="61" spans="2:20" ht="34" customHeight="1" thickTop="1">
      <c r="C61" s="306" t="s">
        <v>202</v>
      </c>
      <c r="D61" s="306"/>
      <c r="E61" s="306"/>
      <c r="F61" s="306"/>
      <c r="G61" s="306"/>
      <c r="H61" s="306"/>
      <c r="I61" s="306"/>
      <c r="J61" s="306"/>
      <c r="K61" s="306"/>
      <c r="L61" s="306"/>
      <c r="M61" s="306"/>
      <c r="N61" s="306"/>
    </row>
  </sheetData>
  <mergeCells count="207">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M32:N33"/>
    <mergeCell ref="G33:H33"/>
    <mergeCell ref="K33:L33"/>
    <mergeCell ref="E34:F34"/>
    <mergeCell ref="G34:H34"/>
    <mergeCell ref="E39:F39"/>
    <mergeCell ref="G39:H39"/>
    <mergeCell ref="I39:J39"/>
    <mergeCell ref="K39:L39"/>
    <mergeCell ref="M39:N39"/>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C20:F21"/>
    <mergeCell ref="C22:D24"/>
    <mergeCell ref="C17:D19"/>
    <mergeCell ref="E17:F18"/>
    <mergeCell ref="G17:H17"/>
    <mergeCell ref="I17:J18"/>
    <mergeCell ref="K17:L17"/>
    <mergeCell ref="M24:N24"/>
    <mergeCell ref="I24:J24"/>
    <mergeCell ref="K24:L24"/>
    <mergeCell ref="I15:J16"/>
    <mergeCell ref="K15:L16"/>
    <mergeCell ref="M15:N16"/>
    <mergeCell ref="K22:L22"/>
    <mergeCell ref="M22:N23"/>
    <mergeCell ref="G23:H23"/>
    <mergeCell ref="K23:L23"/>
    <mergeCell ref="I19:J19"/>
    <mergeCell ref="K19:L19"/>
    <mergeCell ref="M19:N19"/>
    <mergeCell ref="G20:H21"/>
    <mergeCell ref="I20:J21"/>
    <mergeCell ref="K20:L21"/>
    <mergeCell ref="M20:N21"/>
    <mergeCell ref="E12:F13"/>
    <mergeCell ref="G12:H12"/>
    <mergeCell ref="I12:J13"/>
    <mergeCell ref="K12:L12"/>
    <mergeCell ref="M12:N13"/>
    <mergeCell ref="G13:H13"/>
    <mergeCell ref="K13:L13"/>
    <mergeCell ref="E14:F14"/>
    <mergeCell ref="G14:H14"/>
    <mergeCell ref="I14:J14"/>
    <mergeCell ref="K14:L14"/>
    <mergeCell ref="M14:N14"/>
    <mergeCell ref="B15:B19"/>
    <mergeCell ref="C15:F16"/>
    <mergeCell ref="G15:H16"/>
    <mergeCell ref="K60:L60"/>
    <mergeCell ref="I60:J60"/>
    <mergeCell ref="C61:N61"/>
    <mergeCell ref="H2:M3"/>
    <mergeCell ref="C4:D5"/>
    <mergeCell ref="E4:K5"/>
    <mergeCell ref="M4:N5"/>
    <mergeCell ref="M17:N18"/>
    <mergeCell ref="G18:H18"/>
    <mergeCell ref="K18:L18"/>
    <mergeCell ref="E19:F19"/>
    <mergeCell ref="G19:H19"/>
    <mergeCell ref="E24:F24"/>
    <mergeCell ref="G24:H24"/>
    <mergeCell ref="B10:B14"/>
    <mergeCell ref="C10:F11"/>
    <mergeCell ref="G10:H11"/>
    <mergeCell ref="I10:J11"/>
    <mergeCell ref="K10:L11"/>
    <mergeCell ref="M10:N11"/>
    <mergeCell ref="C12:D14"/>
    <mergeCell ref="O4:O5"/>
    <mergeCell ref="C6:D7"/>
    <mergeCell ref="E6:K7"/>
    <mergeCell ref="M6:N7"/>
    <mergeCell ref="O6:O7"/>
    <mergeCell ref="C8:F9"/>
    <mergeCell ref="G8:H9"/>
    <mergeCell ref="I8:J9"/>
    <mergeCell ref="K8:L9"/>
    <mergeCell ref="M8:N9"/>
  </mergeCells>
  <phoneticPr fontId="10"/>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c r="B7" s="180" t="s">
        <v>125</v>
      </c>
      <c r="C7" s="180"/>
      <c r="D7" s="180"/>
      <c r="E7" s="180"/>
      <c r="F7" s="180"/>
      <c r="G7" s="180"/>
      <c r="H7" s="180"/>
      <c r="I7" s="180"/>
      <c r="J7" s="180"/>
      <c r="K7" s="180"/>
    </row>
    <row r="10" spans="2:11" ht="39.75" customHeight="1" thickBot="1">
      <c r="B10" s="333" t="s">
        <v>126</v>
      </c>
      <c r="C10" s="333"/>
      <c r="D10" s="333"/>
      <c r="E10" s="333"/>
      <c r="F10" s="99" t="s">
        <v>127</v>
      </c>
      <c r="G10" s="334" t="s">
        <v>128</v>
      </c>
      <c r="H10" s="333"/>
      <c r="I10" s="333"/>
      <c r="J10" s="99" t="s">
        <v>129</v>
      </c>
      <c r="K10" s="99" t="s">
        <v>130</v>
      </c>
    </row>
    <row r="11" spans="2:11" ht="39.75" customHeight="1">
      <c r="B11" s="100"/>
      <c r="C11" s="101" t="s">
        <v>131</v>
      </c>
      <c r="D11" s="102"/>
      <c r="E11" s="103" t="s">
        <v>132</v>
      </c>
      <c r="F11" s="104"/>
      <c r="G11" s="100"/>
      <c r="H11" s="101" t="s">
        <v>133</v>
      </c>
      <c r="I11" s="105"/>
      <c r="J11" s="104"/>
      <c r="K11" s="104"/>
    </row>
    <row r="12" spans="2:11" ht="39.75" customHeight="1">
      <c r="B12" s="106"/>
      <c r="C12" s="107" t="s">
        <v>131</v>
      </c>
      <c r="D12" s="108"/>
      <c r="E12" s="109" t="s">
        <v>132</v>
      </c>
      <c r="F12" s="110"/>
      <c r="G12" s="106"/>
      <c r="H12" s="107" t="s">
        <v>134</v>
      </c>
      <c r="I12" s="111"/>
      <c r="J12" s="110"/>
      <c r="K12" s="110"/>
    </row>
    <row r="13" spans="2:11" ht="39.75" customHeight="1">
      <c r="B13" s="106"/>
      <c r="C13" s="107" t="s">
        <v>131</v>
      </c>
      <c r="D13" s="108"/>
      <c r="E13" s="109" t="s">
        <v>132</v>
      </c>
      <c r="F13" s="110"/>
      <c r="G13" s="106"/>
      <c r="H13" s="107" t="s">
        <v>134</v>
      </c>
      <c r="I13" s="111"/>
      <c r="J13" s="110"/>
      <c r="K13" s="110"/>
    </row>
    <row r="14" spans="2:11" ht="39.75" customHeight="1" thickBot="1">
      <c r="B14" s="112"/>
      <c r="C14" s="113" t="s">
        <v>131</v>
      </c>
      <c r="D14" s="114"/>
      <c r="E14" s="115" t="s">
        <v>132</v>
      </c>
      <c r="F14" s="116"/>
      <c r="G14" s="112"/>
      <c r="H14" s="113" t="s">
        <v>134</v>
      </c>
      <c r="I14" s="117"/>
      <c r="J14" s="116"/>
      <c r="K14" s="116"/>
    </row>
    <row r="15" spans="2:11" ht="39.75" customHeight="1" thickTop="1">
      <c r="B15" s="220" t="s">
        <v>135</v>
      </c>
      <c r="C15" s="335"/>
      <c r="D15" s="335"/>
      <c r="E15" s="335"/>
      <c r="F15" s="335"/>
      <c r="G15" s="335"/>
      <c r="H15" s="335"/>
      <c r="I15" s="335"/>
      <c r="J15" s="336"/>
      <c r="K15" s="118"/>
    </row>
    <row r="27" spans="2:2">
      <c r="B27" s="119" t="s">
        <v>136</v>
      </c>
    </row>
    <row r="28" spans="2:2">
      <c r="B28" s="120" t="s">
        <v>137</v>
      </c>
    </row>
    <row r="29" spans="2:2">
      <c r="B29" s="120" t="s">
        <v>138</v>
      </c>
    </row>
    <row r="30" spans="2:2" ht="13.5">
      <c r="B30" s="121"/>
    </row>
    <row r="31" spans="2:2">
      <c r="B31" s="122"/>
    </row>
    <row r="32" spans="2:2">
      <c r="B32" s="123" t="s">
        <v>139</v>
      </c>
    </row>
    <row r="33" spans="2:10">
      <c r="B33" s="122"/>
    </row>
    <row r="34" spans="2:10">
      <c r="B34" s="124" t="s">
        <v>140</v>
      </c>
    </row>
    <row r="35" spans="2:10">
      <c r="B35" s="124"/>
    </row>
    <row r="36" spans="2:10">
      <c r="B36" s="124"/>
    </row>
    <row r="37" spans="2:10" ht="16.5">
      <c r="J37" s="125" t="s">
        <v>141</v>
      </c>
    </row>
  </sheetData>
  <mergeCells count="4">
    <mergeCell ref="B7:K7"/>
    <mergeCell ref="B10:E10"/>
    <mergeCell ref="G10:I10"/>
    <mergeCell ref="B15:J15"/>
  </mergeCells>
  <phoneticPr fontId="10"/>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activeCell="C41" sqref="C41"/>
    </sheetView>
  </sheetViews>
  <sheetFormatPr defaultRowHeight="13"/>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c r="A1" s="180" t="s">
        <v>13</v>
      </c>
      <c r="B1" s="180"/>
      <c r="C1" s="180"/>
      <c r="D1" s="180"/>
      <c r="E1" s="180"/>
    </row>
    <row r="3" spans="1:5" ht="21" customHeight="1">
      <c r="A3" t="s">
        <v>221</v>
      </c>
    </row>
    <row r="5" spans="1:5" s="1" customFormat="1" ht="21" customHeight="1">
      <c r="A5" s="190" t="s">
        <v>2</v>
      </c>
      <c r="B5" s="191"/>
      <c r="C5" s="4" t="s">
        <v>0</v>
      </c>
      <c r="D5" s="4" t="s">
        <v>1</v>
      </c>
      <c r="E5" s="5" t="s">
        <v>3</v>
      </c>
    </row>
    <row r="6" spans="1:5" ht="21" customHeight="1">
      <c r="A6" s="199" t="s">
        <v>10</v>
      </c>
      <c r="B6" s="184" t="s">
        <v>226</v>
      </c>
      <c r="C6" s="138" t="s">
        <v>4</v>
      </c>
      <c r="D6" s="6"/>
      <c r="E6" s="7"/>
    </row>
    <row r="7" spans="1:5" ht="21" customHeight="1">
      <c r="A7" s="182"/>
      <c r="B7" s="185"/>
      <c r="C7" s="139" t="s">
        <v>168</v>
      </c>
      <c r="D7" s="14"/>
      <c r="E7" s="15"/>
    </row>
    <row r="8" spans="1:5" ht="21" customHeight="1">
      <c r="A8" s="182"/>
      <c r="B8" s="185"/>
      <c r="C8" s="139" t="s">
        <v>17</v>
      </c>
      <c r="D8" s="14"/>
      <c r="E8" s="15"/>
    </row>
    <row r="9" spans="1:5" ht="21" customHeight="1">
      <c r="A9" s="182"/>
      <c r="B9" s="186"/>
      <c r="C9" s="140" t="s">
        <v>5</v>
      </c>
      <c r="D9" s="9"/>
      <c r="E9" s="10"/>
    </row>
    <row r="10" spans="1:5" ht="21" customHeight="1">
      <c r="A10" s="182"/>
      <c r="B10" s="192" t="s">
        <v>225</v>
      </c>
      <c r="C10" s="141" t="s">
        <v>223</v>
      </c>
      <c r="D10" s="3"/>
      <c r="E10" s="13"/>
    </row>
    <row r="11" spans="1:5" ht="21" customHeight="1">
      <c r="A11" s="182"/>
      <c r="B11" s="192"/>
      <c r="C11" s="139" t="s">
        <v>224</v>
      </c>
      <c r="D11" s="14"/>
      <c r="E11" s="15"/>
    </row>
    <row r="12" spans="1:5" ht="21" customHeight="1">
      <c r="A12" s="182"/>
      <c r="B12" s="193"/>
      <c r="C12" s="140" t="s">
        <v>227</v>
      </c>
      <c r="D12" s="9"/>
      <c r="E12" s="10"/>
    </row>
    <row r="13" spans="1:5" ht="21" customHeight="1">
      <c r="A13" s="182"/>
      <c r="B13" s="184" t="s">
        <v>228</v>
      </c>
      <c r="C13" s="138" t="s">
        <v>229</v>
      </c>
      <c r="D13" s="6"/>
      <c r="E13" s="7"/>
    </row>
    <row r="14" spans="1:5" ht="21" customHeight="1">
      <c r="A14" s="182"/>
      <c r="B14" s="185"/>
      <c r="C14" s="141" t="s">
        <v>24</v>
      </c>
      <c r="D14" s="3"/>
      <c r="E14" s="13"/>
    </row>
    <row r="15" spans="1:5" ht="21" customHeight="1">
      <c r="A15" s="182"/>
      <c r="B15" s="185"/>
      <c r="C15" s="141" t="s">
        <v>172</v>
      </c>
      <c r="D15" s="3"/>
      <c r="E15" s="13"/>
    </row>
    <row r="16" spans="1:5" ht="21" customHeight="1">
      <c r="A16" s="182"/>
      <c r="B16" s="185"/>
      <c r="C16" s="142" t="s">
        <v>18</v>
      </c>
      <c r="D16" s="2"/>
      <c r="E16" s="8"/>
    </row>
    <row r="17" spans="1:5" ht="30.5" customHeight="1">
      <c r="A17" s="182"/>
      <c r="B17" s="185"/>
      <c r="C17" s="143" t="s">
        <v>230</v>
      </c>
      <c r="D17" s="2"/>
      <c r="E17" s="8"/>
    </row>
    <row r="18" spans="1:5" ht="37.5" customHeight="1">
      <c r="A18" s="182"/>
      <c r="B18" s="185"/>
      <c r="C18" s="144" t="s">
        <v>23</v>
      </c>
      <c r="D18" s="11"/>
      <c r="E18" s="12"/>
    </row>
    <row r="19" spans="1:5" ht="21" customHeight="1">
      <c r="A19" s="182"/>
      <c r="B19" s="185"/>
      <c r="C19" s="145" t="s">
        <v>19</v>
      </c>
      <c r="D19" s="11"/>
      <c r="E19" s="12"/>
    </row>
    <row r="20" spans="1:5" ht="37.5" customHeight="1">
      <c r="A20" s="182"/>
      <c r="B20" s="186"/>
      <c r="C20" s="146" t="s">
        <v>20</v>
      </c>
      <c r="D20" s="9"/>
      <c r="E20" s="10"/>
    </row>
    <row r="21" spans="1:5" ht="21" customHeight="1">
      <c r="A21" s="182"/>
      <c r="B21" s="184" t="s">
        <v>231</v>
      </c>
      <c r="C21" s="138" t="s">
        <v>6</v>
      </c>
      <c r="D21" s="3"/>
      <c r="E21" s="13"/>
    </row>
    <row r="22" spans="1:5" ht="21" customHeight="1">
      <c r="A22" s="182"/>
      <c r="B22" s="185"/>
      <c r="C22" s="142" t="s">
        <v>7</v>
      </c>
      <c r="D22" s="2"/>
      <c r="E22" s="8"/>
    </row>
    <row r="23" spans="1:5" ht="21" customHeight="1">
      <c r="A23" s="182"/>
      <c r="B23" s="185"/>
      <c r="C23" s="142" t="s">
        <v>8</v>
      </c>
      <c r="D23" s="2"/>
      <c r="E23" s="8"/>
    </row>
    <row r="24" spans="1:5" ht="21" customHeight="1">
      <c r="A24" s="182"/>
      <c r="B24" s="185"/>
      <c r="C24" s="141" t="s">
        <v>21</v>
      </c>
      <c r="D24" s="3"/>
      <c r="E24" s="13"/>
    </row>
    <row r="25" spans="1:5" ht="37.5" customHeight="1">
      <c r="A25" s="182"/>
      <c r="B25" s="185"/>
      <c r="C25" s="147" t="s">
        <v>173</v>
      </c>
      <c r="D25" s="3"/>
      <c r="E25" s="13"/>
    </row>
    <row r="26" spans="1:5" ht="21" customHeight="1">
      <c r="A26" s="182"/>
      <c r="B26" s="185"/>
      <c r="C26" s="139" t="s">
        <v>170</v>
      </c>
      <c r="D26" s="14"/>
      <c r="E26" s="15"/>
    </row>
    <row r="27" spans="1:5" ht="21" customHeight="1">
      <c r="A27" s="182"/>
      <c r="B27" s="194" t="s">
        <v>232</v>
      </c>
      <c r="C27" s="148" t="s">
        <v>174</v>
      </c>
      <c r="D27" s="38"/>
      <c r="E27" s="35"/>
    </row>
    <row r="28" spans="1:5" ht="21" customHeight="1">
      <c r="A28" s="182"/>
      <c r="B28" s="195"/>
      <c r="C28" s="145" t="s">
        <v>175</v>
      </c>
      <c r="D28" s="11"/>
      <c r="E28" s="12"/>
    </row>
    <row r="29" spans="1:5" ht="21" customHeight="1">
      <c r="A29" s="182"/>
      <c r="B29" s="196" t="s">
        <v>233</v>
      </c>
      <c r="C29" s="148" t="s">
        <v>4</v>
      </c>
      <c r="D29" s="38"/>
      <c r="E29" s="35"/>
    </row>
    <row r="30" spans="1:5" ht="21" customHeight="1">
      <c r="A30" s="182"/>
      <c r="B30" s="197"/>
      <c r="C30" s="139" t="s">
        <v>174</v>
      </c>
      <c r="D30" s="14"/>
      <c r="E30" s="15"/>
    </row>
    <row r="31" spans="1:5" ht="21" customHeight="1">
      <c r="A31" s="182"/>
      <c r="B31" s="198"/>
      <c r="C31" s="149" t="s">
        <v>176</v>
      </c>
      <c r="D31" s="134"/>
      <c r="E31" s="136"/>
    </row>
    <row r="32" spans="1:5" ht="21" customHeight="1" thickBot="1">
      <c r="A32" s="200"/>
      <c r="B32" s="177" t="s">
        <v>217</v>
      </c>
      <c r="C32" s="139" t="s">
        <v>234</v>
      </c>
      <c r="D32" s="33"/>
      <c r="E32" s="31"/>
    </row>
    <row r="33" spans="1:5" ht="21" customHeight="1" thickTop="1">
      <c r="A33" s="181" t="s">
        <v>11</v>
      </c>
      <c r="B33" s="187" t="s">
        <v>235</v>
      </c>
      <c r="C33" s="150" t="s">
        <v>4</v>
      </c>
      <c r="D33" s="17"/>
      <c r="E33" s="18"/>
    </row>
    <row r="34" spans="1:5" ht="21" customHeight="1">
      <c r="A34" s="182"/>
      <c r="B34" s="185"/>
      <c r="C34" s="139" t="s">
        <v>168</v>
      </c>
      <c r="D34" s="14"/>
      <c r="E34" s="15"/>
    </row>
    <row r="35" spans="1:5" ht="21" customHeight="1">
      <c r="A35" s="182"/>
      <c r="B35" s="185"/>
      <c r="C35" s="139" t="s">
        <v>17</v>
      </c>
      <c r="D35" s="14"/>
      <c r="E35" s="15"/>
    </row>
    <row r="36" spans="1:5" ht="21" customHeight="1">
      <c r="A36" s="182"/>
      <c r="B36" s="186"/>
      <c r="C36" s="145" t="s">
        <v>5</v>
      </c>
      <c r="D36" s="11"/>
      <c r="E36" s="12"/>
    </row>
    <row r="37" spans="1:5" ht="21" customHeight="1">
      <c r="A37" s="182"/>
      <c r="B37" s="184" t="s">
        <v>236</v>
      </c>
      <c r="C37" s="138" t="s">
        <v>14</v>
      </c>
      <c r="D37" s="6"/>
      <c r="E37" s="7"/>
    </row>
    <row r="38" spans="1:5" ht="21" customHeight="1">
      <c r="A38" s="182"/>
      <c r="B38" s="185"/>
      <c r="C38" s="139" t="s">
        <v>12</v>
      </c>
      <c r="D38" s="14"/>
      <c r="E38" s="15"/>
    </row>
    <row r="39" spans="1:5" ht="21" customHeight="1">
      <c r="A39" s="182"/>
      <c r="B39" s="185"/>
      <c r="C39" s="139" t="s">
        <v>237</v>
      </c>
      <c r="D39" s="14"/>
      <c r="E39" s="15"/>
    </row>
    <row r="40" spans="1:5" ht="21" customHeight="1">
      <c r="A40" s="182"/>
      <c r="B40" s="186"/>
      <c r="C40" s="140" t="s">
        <v>9</v>
      </c>
      <c r="D40" s="9"/>
      <c r="E40" s="10"/>
    </row>
    <row r="41" spans="1:5" ht="22" customHeight="1">
      <c r="A41" s="182"/>
      <c r="B41" s="188" t="s">
        <v>238</v>
      </c>
      <c r="C41" s="151" t="s">
        <v>239</v>
      </c>
      <c r="D41" s="6"/>
      <c r="E41" s="7"/>
    </row>
    <row r="42" spans="1:5" ht="21" customHeight="1">
      <c r="A42" s="182"/>
      <c r="B42" s="189"/>
      <c r="C42" s="147" t="s">
        <v>25</v>
      </c>
      <c r="D42" s="3"/>
      <c r="E42" s="13"/>
    </row>
    <row r="43" spans="1:5" ht="21" customHeight="1">
      <c r="A43" s="182"/>
      <c r="B43" s="189"/>
      <c r="C43" s="141" t="s">
        <v>172</v>
      </c>
      <c r="D43" s="3"/>
      <c r="E43" s="13"/>
    </row>
    <row r="44" spans="1:5" ht="21" customHeight="1">
      <c r="A44" s="182"/>
      <c r="B44" s="189"/>
      <c r="C44" s="143" t="s">
        <v>22</v>
      </c>
      <c r="D44" s="2"/>
      <c r="E44" s="8"/>
    </row>
    <row r="45" spans="1:5" ht="30.5" customHeight="1">
      <c r="A45" s="182"/>
      <c r="B45" s="189"/>
      <c r="C45" s="143" t="s">
        <v>169</v>
      </c>
      <c r="D45" s="2"/>
      <c r="E45" s="8"/>
    </row>
    <row r="46" spans="1:5" ht="37.5" customHeight="1">
      <c r="A46" s="182"/>
      <c r="B46" s="189"/>
      <c r="C46" s="143" t="s">
        <v>218</v>
      </c>
      <c r="D46" s="2"/>
      <c r="E46" s="8"/>
    </row>
    <row r="47" spans="1:5" ht="21" customHeight="1">
      <c r="A47" s="182"/>
      <c r="B47" s="189"/>
      <c r="C47" s="143" t="s">
        <v>19</v>
      </c>
      <c r="D47" s="2"/>
      <c r="E47" s="8"/>
    </row>
    <row r="48" spans="1:5" ht="37.5" customHeight="1">
      <c r="A48" s="182"/>
      <c r="B48" s="186"/>
      <c r="C48" s="146" t="s">
        <v>171</v>
      </c>
      <c r="D48" s="9"/>
      <c r="E48" s="10"/>
    </row>
    <row r="49" spans="1:5" ht="21" customHeight="1">
      <c r="A49" s="182"/>
      <c r="B49" s="188" t="s">
        <v>240</v>
      </c>
      <c r="C49" s="138" t="s">
        <v>241</v>
      </c>
      <c r="D49" s="6"/>
      <c r="E49" s="7"/>
    </row>
    <row r="50" spans="1:5" ht="21" customHeight="1">
      <c r="A50" s="182"/>
      <c r="B50" s="189"/>
      <c r="C50" s="152" t="s">
        <v>16</v>
      </c>
      <c r="D50" s="2"/>
      <c r="E50" s="8"/>
    </row>
    <row r="51" spans="1:5" ht="21" customHeight="1">
      <c r="A51" s="183"/>
      <c r="B51" s="186"/>
      <c r="C51" s="146" t="s">
        <v>15</v>
      </c>
      <c r="D51" s="9"/>
      <c r="E51" s="10"/>
    </row>
    <row r="53" spans="1:5" ht="24" customHeight="1">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5"/>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activeCell="A3" sqref="A3"/>
    </sheetView>
  </sheetViews>
  <sheetFormatPr defaultRowHeight="13"/>
  <cols>
    <col min="1" max="1" width="29.6328125" bestFit="1" customWidth="1"/>
    <col min="2" max="2" width="67.6328125" customWidth="1"/>
    <col min="3" max="3" width="9.08984375" bestFit="1" customWidth="1"/>
    <col min="4" max="4" width="5.90625" bestFit="1" customWidth="1"/>
  </cols>
  <sheetData>
    <row r="1" spans="1:4" ht="26.25" customHeight="1">
      <c r="A1" s="180" t="s">
        <v>47</v>
      </c>
      <c r="B1" s="180"/>
      <c r="C1" s="180"/>
      <c r="D1" s="180"/>
    </row>
    <row r="3" spans="1:4" ht="21" customHeight="1">
      <c r="A3" t="s">
        <v>221</v>
      </c>
    </row>
    <row r="4" spans="1:4" ht="9" customHeight="1"/>
    <row r="5" spans="1:4" s="1" customFormat="1" ht="21" customHeight="1">
      <c r="A5" s="19" t="s">
        <v>46</v>
      </c>
      <c r="B5" s="4" t="s">
        <v>0</v>
      </c>
      <c r="C5" s="4" t="s">
        <v>1</v>
      </c>
      <c r="D5" s="5" t="s">
        <v>3</v>
      </c>
    </row>
    <row r="6" spans="1:4" ht="21" customHeight="1">
      <c r="A6" s="201" t="s">
        <v>177</v>
      </c>
      <c r="B6" s="138" t="s">
        <v>4</v>
      </c>
      <c r="C6" s="6"/>
      <c r="D6" s="7"/>
    </row>
    <row r="7" spans="1:4" ht="21" customHeight="1">
      <c r="A7" s="202"/>
      <c r="B7" s="139" t="s">
        <v>178</v>
      </c>
      <c r="C7" s="14"/>
      <c r="D7" s="15"/>
    </row>
    <row r="8" spans="1:4" ht="21" customHeight="1">
      <c r="A8" s="202"/>
      <c r="B8" s="145" t="s">
        <v>45</v>
      </c>
      <c r="C8" s="14"/>
      <c r="D8" s="15"/>
    </row>
    <row r="9" spans="1:4" ht="21" customHeight="1">
      <c r="A9" s="203"/>
      <c r="B9" s="140" t="s">
        <v>179</v>
      </c>
      <c r="C9" s="9"/>
      <c r="D9" s="10"/>
    </row>
    <row r="10" spans="1:4" ht="21" customHeight="1">
      <c r="A10" s="210" t="s">
        <v>180</v>
      </c>
      <c r="B10" s="141" t="s">
        <v>44</v>
      </c>
      <c r="C10" s="3"/>
      <c r="D10" s="13"/>
    </row>
    <row r="11" spans="1:4" ht="21" customHeight="1">
      <c r="A11" s="192"/>
      <c r="B11" s="141" t="s">
        <v>43</v>
      </c>
      <c r="C11" s="3"/>
      <c r="D11" s="13"/>
    </row>
    <row r="12" spans="1:4" ht="21" customHeight="1">
      <c r="A12" s="192"/>
      <c r="B12" s="141" t="s">
        <v>42</v>
      </c>
      <c r="C12" s="3"/>
      <c r="D12" s="13"/>
    </row>
    <row r="13" spans="1:4" ht="21" customHeight="1">
      <c r="A13" s="193"/>
      <c r="B13" s="145" t="s">
        <v>41</v>
      </c>
      <c r="C13" s="11"/>
      <c r="D13" s="12"/>
    </row>
    <row r="14" spans="1:4" ht="21" customHeight="1">
      <c r="A14" s="210" t="s">
        <v>181</v>
      </c>
      <c r="B14" s="138" t="s">
        <v>182</v>
      </c>
      <c r="C14" s="6"/>
      <c r="D14" s="7"/>
    </row>
    <row r="15" spans="1:4" ht="21" customHeight="1">
      <c r="A15" s="192"/>
      <c r="B15" s="141" t="s">
        <v>183</v>
      </c>
      <c r="C15" s="3"/>
      <c r="D15" s="13"/>
    </row>
    <row r="16" spans="1:4" ht="21" customHeight="1">
      <c r="A16" s="192"/>
      <c r="B16" s="142" t="s">
        <v>40</v>
      </c>
      <c r="C16" s="2"/>
      <c r="D16" s="8"/>
    </row>
    <row r="17" spans="1:5" ht="21" customHeight="1">
      <c r="A17" s="192"/>
      <c r="B17" s="142" t="s">
        <v>184</v>
      </c>
      <c r="C17" s="135"/>
      <c r="D17" s="3"/>
      <c r="E17" s="13"/>
    </row>
    <row r="18" spans="1:5" ht="21" customHeight="1">
      <c r="A18" s="192"/>
      <c r="B18" s="142" t="s">
        <v>186</v>
      </c>
      <c r="C18" s="135"/>
      <c r="D18" s="137"/>
    </row>
    <row r="19" spans="1:5" ht="21" customHeight="1">
      <c r="A19" s="192"/>
      <c r="B19" s="142" t="s">
        <v>39</v>
      </c>
      <c r="C19" s="2"/>
      <c r="D19" s="8"/>
    </row>
    <row r="20" spans="1:5" ht="21" customHeight="1">
      <c r="A20" s="192"/>
      <c r="B20" s="142" t="s">
        <v>38</v>
      </c>
      <c r="C20" s="2"/>
      <c r="D20" s="8"/>
    </row>
    <row r="21" spans="1:5" ht="21" customHeight="1">
      <c r="A21" s="192"/>
      <c r="B21" s="145" t="s">
        <v>37</v>
      </c>
      <c r="C21" s="2"/>
      <c r="D21" s="8"/>
    </row>
    <row r="22" spans="1:5" ht="21" customHeight="1">
      <c r="A22" s="192"/>
      <c r="B22" s="145" t="s">
        <v>185</v>
      </c>
      <c r="C22" s="2"/>
      <c r="D22" s="8"/>
    </row>
    <row r="23" spans="1:5" ht="21" customHeight="1">
      <c r="A23" s="192"/>
      <c r="B23" s="145" t="s">
        <v>36</v>
      </c>
      <c r="C23" s="2"/>
      <c r="D23" s="8"/>
    </row>
    <row r="24" spans="1:5" ht="21" customHeight="1">
      <c r="A24" s="193"/>
      <c r="B24" s="153" t="s">
        <v>35</v>
      </c>
      <c r="C24" s="9"/>
      <c r="D24" s="10"/>
    </row>
    <row r="25" spans="1:5" ht="37.5" customHeight="1">
      <c r="A25" s="210" t="s">
        <v>187</v>
      </c>
      <c r="B25" s="151" t="s">
        <v>34</v>
      </c>
      <c r="C25" s="6"/>
      <c r="D25" s="7"/>
    </row>
    <row r="26" spans="1:5" ht="21" customHeight="1">
      <c r="A26" s="192"/>
      <c r="B26" s="142" t="s">
        <v>33</v>
      </c>
      <c r="C26" s="2"/>
      <c r="D26" s="8"/>
    </row>
    <row r="27" spans="1:5" ht="21" customHeight="1">
      <c r="A27" s="192"/>
      <c r="B27" s="141" t="s">
        <v>32</v>
      </c>
      <c r="C27" s="2"/>
      <c r="D27" s="8"/>
    </row>
    <row r="28" spans="1:5" ht="21" customHeight="1">
      <c r="A28" s="192"/>
      <c r="B28" s="141" t="s">
        <v>31</v>
      </c>
      <c r="C28" s="3"/>
      <c r="D28" s="13"/>
    </row>
    <row r="29" spans="1:5" ht="37.5" customHeight="1">
      <c r="A29" s="192"/>
      <c r="B29" s="147" t="s">
        <v>30</v>
      </c>
      <c r="C29" s="3"/>
      <c r="D29" s="13"/>
    </row>
    <row r="30" spans="1:5" ht="21" customHeight="1">
      <c r="A30" s="192"/>
      <c r="B30" s="141" t="s">
        <v>29</v>
      </c>
      <c r="C30" s="3"/>
      <c r="D30" s="13"/>
    </row>
    <row r="31" spans="1:5" ht="21" customHeight="1">
      <c r="A31" s="192"/>
      <c r="B31" s="139" t="s">
        <v>188</v>
      </c>
      <c r="C31" s="14"/>
      <c r="D31" s="15"/>
    </row>
    <row r="32" spans="1:5" ht="21" customHeight="1">
      <c r="A32" s="193"/>
      <c r="B32" s="140" t="s">
        <v>189</v>
      </c>
      <c r="C32" s="9"/>
      <c r="D32" s="10"/>
    </row>
    <row r="33" spans="1:4" ht="21" customHeight="1">
      <c r="A33" s="192" t="s">
        <v>192</v>
      </c>
      <c r="B33" s="141" t="s">
        <v>193</v>
      </c>
      <c r="C33" s="3"/>
      <c r="D33" s="13"/>
    </row>
    <row r="34" spans="1:4" ht="21" customHeight="1">
      <c r="A34" s="192"/>
      <c r="B34" s="141" t="s">
        <v>194</v>
      </c>
      <c r="C34" s="3"/>
      <c r="D34" s="13"/>
    </row>
    <row r="35" spans="1:4" ht="21" customHeight="1">
      <c r="A35" s="192"/>
      <c r="B35" s="141" t="s">
        <v>195</v>
      </c>
      <c r="C35" s="3"/>
      <c r="D35" s="13"/>
    </row>
    <row r="36" spans="1:4" ht="21" customHeight="1">
      <c r="A36" s="192"/>
      <c r="B36" s="139" t="s">
        <v>28</v>
      </c>
      <c r="C36" s="14"/>
      <c r="D36" s="15"/>
    </row>
    <row r="37" spans="1:4" ht="21" customHeight="1">
      <c r="A37" s="192"/>
      <c r="B37" s="142" t="s">
        <v>27</v>
      </c>
      <c r="C37" s="2"/>
      <c r="D37" s="8"/>
    </row>
    <row r="38" spans="1:4" ht="21" customHeight="1">
      <c r="A38" s="192"/>
      <c r="B38" s="142" t="s">
        <v>191</v>
      </c>
      <c r="C38" s="2"/>
      <c r="D38" s="8"/>
    </row>
    <row r="39" spans="1:4" ht="18.75" customHeight="1">
      <c r="A39" s="201" t="s">
        <v>190</v>
      </c>
      <c r="B39" s="204" t="s">
        <v>26</v>
      </c>
      <c r="C39" s="206"/>
      <c r="D39" s="208"/>
    </row>
    <row r="40" spans="1:4" ht="18.75" customHeight="1">
      <c r="A40" s="193"/>
      <c r="B40" s="205"/>
      <c r="C40" s="207"/>
      <c r="D40" s="209"/>
    </row>
    <row r="42" spans="1:4" ht="21" customHeight="1">
      <c r="C42" s="16"/>
    </row>
  </sheetData>
  <mergeCells count="10">
    <mergeCell ref="A1:D1"/>
    <mergeCell ref="A6:A9"/>
    <mergeCell ref="A39:A40"/>
    <mergeCell ref="B39:B40"/>
    <mergeCell ref="C39:C40"/>
    <mergeCell ref="D39:D40"/>
    <mergeCell ref="A33:A38"/>
    <mergeCell ref="A25:A32"/>
    <mergeCell ref="A10:A13"/>
    <mergeCell ref="A14:A24"/>
  </mergeCells>
  <phoneticPr fontId="10"/>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election activeCell="I6" sqref="I6"/>
    </sheetView>
  </sheetViews>
  <sheetFormatPr defaultRowHeight="13"/>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c r="A2" s="211" t="s">
        <v>64</v>
      </c>
      <c r="B2" s="211"/>
      <c r="C2" s="211"/>
      <c r="D2" s="211"/>
      <c r="E2" s="211"/>
      <c r="F2" s="211"/>
    </row>
    <row r="3" spans="1:6" ht="12" customHeight="1">
      <c r="A3" s="49"/>
    </row>
    <row r="4" spans="1:6" ht="30" customHeight="1">
      <c r="A4" s="1" t="s">
        <v>63</v>
      </c>
      <c r="B4" s="218"/>
      <c r="C4" s="218"/>
      <c r="D4" s="167" t="s">
        <v>62</v>
      </c>
      <c r="E4" s="219"/>
      <c r="F4" s="219"/>
    </row>
    <row r="5" spans="1:6" ht="12" customHeight="1"/>
    <row r="6" spans="1:6" s="1" customFormat="1" ht="30" customHeight="1">
      <c r="A6" s="19" t="s">
        <v>61</v>
      </c>
      <c r="B6" s="4" t="s">
        <v>60</v>
      </c>
      <c r="C6" s="47" t="s">
        <v>59</v>
      </c>
      <c r="D6" s="47" t="s">
        <v>58</v>
      </c>
      <c r="E6" s="47" t="s">
        <v>53</v>
      </c>
      <c r="F6" s="5" t="s">
        <v>57</v>
      </c>
    </row>
    <row r="7" spans="1:6" s="1" customFormat="1" ht="30" customHeight="1">
      <c r="A7" s="42"/>
      <c r="B7" s="41"/>
      <c r="C7" s="46"/>
      <c r="D7" s="46"/>
      <c r="E7" s="36">
        <f>C7-D7</f>
        <v>0</v>
      </c>
      <c r="F7" s="5"/>
    </row>
    <row r="8" spans="1:6" s="1" customFormat="1" ht="30" customHeight="1">
      <c r="A8" s="42"/>
      <c r="B8" s="41"/>
      <c r="C8" s="47"/>
      <c r="D8" s="46"/>
      <c r="E8" s="36">
        <f t="shared" ref="E8:E24" si="0">E7+C8-D8</f>
        <v>0</v>
      </c>
      <c r="F8" s="5"/>
    </row>
    <row r="9" spans="1:6" s="1" customFormat="1" ht="30" customHeight="1">
      <c r="A9" s="42"/>
      <c r="B9" s="48"/>
      <c r="C9" s="47"/>
      <c r="D9" s="46"/>
      <c r="E9" s="36">
        <f t="shared" si="0"/>
        <v>0</v>
      </c>
      <c r="F9" s="5"/>
    </row>
    <row r="10" spans="1:6" ht="30" customHeight="1">
      <c r="A10" s="42"/>
      <c r="B10" s="43"/>
      <c r="C10" s="36"/>
      <c r="D10" s="36"/>
      <c r="E10" s="36">
        <f t="shared" si="0"/>
        <v>0</v>
      </c>
      <c r="F10" s="40"/>
    </row>
    <row r="11" spans="1:6" ht="30" customHeight="1">
      <c r="A11" s="42"/>
      <c r="B11" s="43"/>
      <c r="C11" s="36"/>
      <c r="D11" s="36"/>
      <c r="E11" s="36">
        <f t="shared" si="0"/>
        <v>0</v>
      </c>
      <c r="F11" s="40"/>
    </row>
    <row r="12" spans="1:6" ht="30" customHeight="1">
      <c r="A12" s="42"/>
      <c r="B12" s="43"/>
      <c r="C12" s="36"/>
      <c r="D12" s="36"/>
      <c r="E12" s="36">
        <f t="shared" si="0"/>
        <v>0</v>
      </c>
      <c r="F12" s="40"/>
    </row>
    <row r="13" spans="1:6" ht="30" customHeight="1">
      <c r="A13" s="42"/>
      <c r="B13" s="43"/>
      <c r="C13" s="36"/>
      <c r="D13" s="36"/>
      <c r="E13" s="36">
        <f t="shared" si="0"/>
        <v>0</v>
      </c>
      <c r="F13" s="40"/>
    </row>
    <row r="14" spans="1:6" ht="30" customHeight="1">
      <c r="A14" s="42"/>
      <c r="B14" s="44"/>
      <c r="C14" s="36"/>
      <c r="D14" s="36"/>
      <c r="E14" s="36">
        <f t="shared" si="0"/>
        <v>0</v>
      </c>
      <c r="F14" s="40"/>
    </row>
    <row r="15" spans="1:6" ht="30" customHeight="1">
      <c r="A15" s="42"/>
      <c r="B15" s="43"/>
      <c r="C15" s="36"/>
      <c r="D15" s="36"/>
      <c r="E15" s="36">
        <f t="shared" si="0"/>
        <v>0</v>
      </c>
      <c r="F15" s="40"/>
    </row>
    <row r="16" spans="1:6" ht="30" customHeight="1">
      <c r="A16" s="42"/>
      <c r="B16" s="43"/>
      <c r="C16" s="36"/>
      <c r="D16" s="36"/>
      <c r="E16" s="36">
        <f t="shared" si="0"/>
        <v>0</v>
      </c>
      <c r="F16" s="40"/>
    </row>
    <row r="17" spans="1:6" ht="30" customHeight="1">
      <c r="A17" s="42"/>
      <c r="B17" s="43"/>
      <c r="C17" s="36"/>
      <c r="D17" s="36"/>
      <c r="E17" s="36">
        <f t="shared" si="0"/>
        <v>0</v>
      </c>
      <c r="F17" s="15"/>
    </row>
    <row r="18" spans="1:6" ht="30" customHeight="1">
      <c r="A18" s="42"/>
      <c r="B18" s="43"/>
      <c r="C18" s="36"/>
      <c r="D18" s="36"/>
      <c r="E18" s="36">
        <f t="shared" si="0"/>
        <v>0</v>
      </c>
      <c r="F18" s="45"/>
    </row>
    <row r="19" spans="1:6" ht="30" customHeight="1">
      <c r="A19" s="42"/>
      <c r="B19" s="44"/>
      <c r="C19" s="36"/>
      <c r="D19" s="36"/>
      <c r="E19" s="36">
        <f t="shared" si="0"/>
        <v>0</v>
      </c>
      <c r="F19" s="40"/>
    </row>
    <row r="20" spans="1:6" ht="30" customHeight="1">
      <c r="A20" s="42"/>
      <c r="B20" s="43"/>
      <c r="C20" s="36"/>
      <c r="D20" s="36"/>
      <c r="E20" s="36">
        <f t="shared" si="0"/>
        <v>0</v>
      </c>
      <c r="F20" s="40"/>
    </row>
    <row r="21" spans="1:6" ht="30" customHeight="1">
      <c r="A21" s="42"/>
      <c r="B21" s="44"/>
      <c r="C21" s="36"/>
      <c r="D21" s="36"/>
      <c r="E21" s="36">
        <f t="shared" si="0"/>
        <v>0</v>
      </c>
      <c r="F21" s="40"/>
    </row>
    <row r="22" spans="1:6" ht="30" customHeight="1">
      <c r="A22" s="42"/>
      <c r="B22" s="43"/>
      <c r="C22" s="36"/>
      <c r="D22" s="36"/>
      <c r="E22" s="36">
        <f t="shared" si="0"/>
        <v>0</v>
      </c>
      <c r="F22" s="40"/>
    </row>
    <row r="23" spans="1:6" ht="30" customHeight="1">
      <c r="A23" s="42"/>
      <c r="B23" s="41"/>
      <c r="C23" s="36"/>
      <c r="D23" s="36"/>
      <c r="E23" s="36">
        <f t="shared" si="0"/>
        <v>0</v>
      </c>
      <c r="F23" s="40"/>
    </row>
    <row r="24" spans="1:6" ht="30" customHeight="1">
      <c r="A24" s="39"/>
      <c r="B24" s="38"/>
      <c r="C24" s="37"/>
      <c r="D24" s="37"/>
      <c r="E24" s="36">
        <f t="shared" si="0"/>
        <v>0</v>
      </c>
      <c r="F24" s="35"/>
    </row>
    <row r="25" spans="1:6" ht="30" customHeight="1" thickBot="1">
      <c r="A25" s="34"/>
      <c r="B25" s="33"/>
      <c r="C25" s="32"/>
      <c r="D25" s="32"/>
      <c r="E25" s="32">
        <f>E23+C25-D25</f>
        <v>0</v>
      </c>
      <c r="F25" s="31"/>
    </row>
    <row r="26" spans="1:6" ht="25" customHeight="1" thickTop="1">
      <c r="A26" s="220" t="s">
        <v>56</v>
      </c>
      <c r="B26" s="221"/>
      <c r="C26" s="30">
        <f>SUM(C7:C25)</f>
        <v>0</v>
      </c>
      <c r="D26" s="30">
        <f>SUM(D7:D25)</f>
        <v>0</v>
      </c>
      <c r="E26" s="30">
        <f>C26-D26</f>
        <v>0</v>
      </c>
      <c r="F26" s="29"/>
    </row>
    <row r="28" spans="1:6" ht="15" customHeight="1">
      <c r="A28" s="1" t="s">
        <v>55</v>
      </c>
      <c r="B28" s="19" t="s">
        <v>54</v>
      </c>
      <c r="C28" s="28" t="s">
        <v>53</v>
      </c>
      <c r="D28" s="216" t="s">
        <v>52</v>
      </c>
      <c r="E28" s="217"/>
    </row>
    <row r="29" spans="1:6" ht="15" customHeight="1">
      <c r="B29" s="27" t="s">
        <v>51</v>
      </c>
      <c r="C29" s="26"/>
      <c r="D29" s="222"/>
      <c r="E29" s="223"/>
    </row>
    <row r="30" spans="1:6" ht="15" customHeight="1">
      <c r="B30" s="25" t="s">
        <v>50</v>
      </c>
      <c r="C30" s="24"/>
      <c r="D30" s="212"/>
      <c r="E30" s="213"/>
    </row>
    <row r="31" spans="1:6" ht="15" customHeight="1">
      <c r="B31" s="23" t="s">
        <v>49</v>
      </c>
      <c r="C31" s="22"/>
      <c r="D31" s="214"/>
      <c r="E31" s="215"/>
    </row>
    <row r="32" spans="1:6" ht="15" customHeight="1">
      <c r="B32" s="19" t="s">
        <v>48</v>
      </c>
      <c r="C32" s="21">
        <f>SUM(C29:C31)</f>
        <v>0</v>
      </c>
      <c r="D32" s="216">
        <f>SUM(D29:D31)</f>
        <v>0</v>
      </c>
      <c r="E32" s="217"/>
    </row>
  </sheetData>
  <mergeCells count="9">
    <mergeCell ref="A2:F2"/>
    <mergeCell ref="D30:E30"/>
    <mergeCell ref="D31:E31"/>
    <mergeCell ref="D32:E32"/>
    <mergeCell ref="B4:C4"/>
    <mergeCell ref="E4:F4"/>
    <mergeCell ref="A26:B26"/>
    <mergeCell ref="D28:E28"/>
    <mergeCell ref="D29:E29"/>
  </mergeCells>
  <phoneticPr fontId="10"/>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sqref="A1:I1"/>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210</v>
      </c>
      <c r="B1" s="227"/>
      <c r="C1" s="227"/>
      <c r="D1" s="227"/>
      <c r="E1" s="227"/>
      <c r="F1" s="227"/>
      <c r="G1" s="227"/>
      <c r="H1" s="227"/>
      <c r="I1" s="227"/>
    </row>
    <row r="2" spans="1:9" ht="30" customHeight="1">
      <c r="A2" s="64" t="s">
        <v>62</v>
      </c>
      <c r="B2" s="63"/>
      <c r="C2" s="63"/>
      <c r="D2" s="63"/>
      <c r="E2" s="63"/>
      <c r="F2" s="63"/>
      <c r="G2" s="63"/>
      <c r="H2" s="63"/>
      <c r="I2" s="63"/>
    </row>
    <row r="3" spans="1:9" ht="30" customHeight="1">
      <c r="A3" s="228" t="s">
        <v>63</v>
      </c>
      <c r="B3" s="228"/>
      <c r="C3" s="228"/>
      <c r="D3" s="228"/>
      <c r="E3" s="228"/>
      <c r="F3" s="228"/>
      <c r="G3" s="228" t="s">
        <v>74</v>
      </c>
      <c r="H3" s="228"/>
      <c r="I3" s="228"/>
    </row>
    <row r="4" spans="1:9" ht="15" customHeight="1"/>
    <row r="5" spans="1:9" ht="19.5" customHeight="1">
      <c r="A5" s="229" t="s">
        <v>73</v>
      </c>
      <c r="B5" s="231" t="s">
        <v>72</v>
      </c>
      <c r="C5" s="206" t="s">
        <v>71</v>
      </c>
      <c r="D5" s="224" t="s">
        <v>70</v>
      </c>
      <c r="F5" s="229" t="s">
        <v>73</v>
      </c>
      <c r="G5" s="231" t="s">
        <v>72</v>
      </c>
      <c r="H5" s="206" t="s">
        <v>71</v>
      </c>
      <c r="I5" s="224" t="s">
        <v>70</v>
      </c>
    </row>
    <row r="6" spans="1:9" ht="19.5" customHeight="1">
      <c r="A6" s="230"/>
      <c r="B6" s="232"/>
      <c r="C6" s="207"/>
      <c r="D6" s="225"/>
      <c r="F6" s="230"/>
      <c r="G6" s="232"/>
      <c r="H6" s="207"/>
      <c r="I6" s="225"/>
    </row>
    <row r="7" spans="1:9" ht="30" customHeight="1">
      <c r="A7" s="61">
        <v>1</v>
      </c>
      <c r="B7" s="60"/>
      <c r="C7" s="62"/>
      <c r="D7" s="13"/>
      <c r="F7" s="61">
        <v>26</v>
      </c>
      <c r="G7" s="60"/>
      <c r="H7" s="59"/>
      <c r="I7" s="13"/>
    </row>
    <row r="8" spans="1:9" ht="30" customHeight="1">
      <c r="A8" s="58">
        <v>2</v>
      </c>
      <c r="B8" s="57"/>
      <c r="C8" s="56"/>
      <c r="D8" s="8"/>
      <c r="F8" s="58">
        <v>27</v>
      </c>
      <c r="G8" s="57"/>
      <c r="H8" s="56"/>
      <c r="I8" s="8"/>
    </row>
    <row r="9" spans="1:9" ht="30" customHeight="1">
      <c r="A9" s="58">
        <v>3</v>
      </c>
      <c r="B9" s="57"/>
      <c r="C9" s="56"/>
      <c r="D9" s="8"/>
      <c r="F9" s="58">
        <v>28</v>
      </c>
      <c r="G9" s="57"/>
      <c r="H9" s="56"/>
      <c r="I9" s="8"/>
    </row>
    <row r="10" spans="1:9" ht="30" customHeight="1">
      <c r="A10" s="58">
        <v>4</v>
      </c>
      <c r="B10" s="57"/>
      <c r="C10" s="56"/>
      <c r="D10" s="8"/>
      <c r="F10" s="58">
        <v>29</v>
      </c>
      <c r="G10" s="57"/>
      <c r="H10" s="56"/>
      <c r="I10" s="8"/>
    </row>
    <row r="11" spans="1:9" ht="30" customHeight="1">
      <c r="A11" s="58">
        <v>5</v>
      </c>
      <c r="B11" s="57"/>
      <c r="C11" s="56"/>
      <c r="D11" s="8"/>
      <c r="F11" s="58">
        <v>30</v>
      </c>
      <c r="G11" s="57"/>
      <c r="H11" s="56"/>
      <c r="I11" s="8"/>
    </row>
    <row r="12" spans="1:9" ht="30" customHeight="1">
      <c r="A12" s="58">
        <v>6</v>
      </c>
      <c r="B12" s="57"/>
      <c r="C12" s="56"/>
      <c r="D12" s="8"/>
      <c r="F12" s="58">
        <v>31</v>
      </c>
      <c r="G12" s="57"/>
      <c r="H12" s="56"/>
      <c r="I12" s="8"/>
    </row>
    <row r="13" spans="1:9" ht="30" customHeight="1">
      <c r="A13" s="58">
        <v>7</v>
      </c>
      <c r="B13" s="57"/>
      <c r="C13" s="56"/>
      <c r="D13" s="8"/>
      <c r="F13" s="58">
        <v>32</v>
      </c>
      <c r="G13" s="57"/>
      <c r="H13" s="56"/>
      <c r="I13" s="8"/>
    </row>
    <row r="14" spans="1:9" ht="30" customHeight="1">
      <c r="A14" s="58">
        <v>8</v>
      </c>
      <c r="B14" s="57"/>
      <c r="C14" s="56"/>
      <c r="D14" s="8"/>
      <c r="F14" s="58">
        <v>33</v>
      </c>
      <c r="G14" s="57"/>
      <c r="H14" s="56"/>
      <c r="I14" s="8"/>
    </row>
    <row r="15" spans="1:9" ht="30" customHeight="1">
      <c r="A15" s="58">
        <v>9</v>
      </c>
      <c r="B15" s="57"/>
      <c r="C15" s="56"/>
      <c r="D15" s="8"/>
      <c r="F15" s="58">
        <v>34</v>
      </c>
      <c r="G15" s="57"/>
      <c r="H15" s="56"/>
      <c r="I15" s="8"/>
    </row>
    <row r="16" spans="1:9" ht="30" customHeight="1">
      <c r="A16" s="58">
        <v>10</v>
      </c>
      <c r="B16" s="57"/>
      <c r="C16" s="56"/>
      <c r="D16" s="8"/>
      <c r="F16" s="58">
        <v>35</v>
      </c>
      <c r="G16" s="57"/>
      <c r="H16" s="56"/>
      <c r="I16" s="8"/>
    </row>
    <row r="17" spans="1:9" ht="30" customHeight="1">
      <c r="A17" s="58">
        <v>11</v>
      </c>
      <c r="B17" s="57"/>
      <c r="C17" s="56"/>
      <c r="D17" s="8"/>
      <c r="F17" s="58">
        <v>36</v>
      </c>
      <c r="G17" s="57"/>
      <c r="H17" s="56"/>
      <c r="I17" s="8"/>
    </row>
    <row r="18" spans="1:9" ht="30" customHeight="1">
      <c r="A18" s="58">
        <v>12</v>
      </c>
      <c r="B18" s="57"/>
      <c r="C18" s="56"/>
      <c r="D18" s="8"/>
      <c r="F18" s="58">
        <v>37</v>
      </c>
      <c r="G18" s="57"/>
      <c r="H18" s="56"/>
      <c r="I18" s="8"/>
    </row>
    <row r="19" spans="1:9" ht="30" customHeight="1">
      <c r="A19" s="58">
        <v>13</v>
      </c>
      <c r="B19" s="57"/>
      <c r="C19" s="56"/>
      <c r="D19" s="8"/>
      <c r="F19" s="58">
        <v>38</v>
      </c>
      <c r="G19" s="57"/>
      <c r="H19" s="56"/>
      <c r="I19" s="8"/>
    </row>
    <row r="20" spans="1:9" ht="30" customHeight="1">
      <c r="A20" s="58">
        <v>14</v>
      </c>
      <c r="B20" s="57"/>
      <c r="C20" s="56"/>
      <c r="D20" s="8"/>
      <c r="F20" s="58">
        <v>39</v>
      </c>
      <c r="G20" s="57"/>
      <c r="H20" s="56"/>
      <c r="I20" s="8"/>
    </row>
    <row r="21" spans="1:9" ht="30" customHeight="1">
      <c r="A21" s="58">
        <v>15</v>
      </c>
      <c r="B21" s="57"/>
      <c r="C21" s="56"/>
      <c r="D21" s="8"/>
      <c r="F21" s="58">
        <v>40</v>
      </c>
      <c r="G21" s="57"/>
      <c r="H21" s="56"/>
      <c r="I21" s="8"/>
    </row>
    <row r="22" spans="1:9" ht="30" customHeight="1">
      <c r="A22" s="58">
        <v>16</v>
      </c>
      <c r="B22" s="57"/>
      <c r="C22" s="56"/>
      <c r="D22" s="8"/>
      <c r="F22" s="58">
        <v>41</v>
      </c>
      <c r="G22" s="57"/>
      <c r="H22" s="56"/>
      <c r="I22" s="8"/>
    </row>
    <row r="23" spans="1:9" ht="30" customHeight="1">
      <c r="A23" s="58">
        <v>17</v>
      </c>
      <c r="B23" s="57"/>
      <c r="C23" s="56"/>
      <c r="D23" s="8"/>
      <c r="F23" s="58">
        <v>42</v>
      </c>
      <c r="G23" s="57"/>
      <c r="H23" s="56"/>
      <c r="I23" s="8"/>
    </row>
    <row r="24" spans="1:9" ht="30" customHeight="1">
      <c r="A24" s="58">
        <v>18</v>
      </c>
      <c r="B24" s="57"/>
      <c r="C24" s="56"/>
      <c r="D24" s="8"/>
      <c r="F24" s="58">
        <v>43</v>
      </c>
      <c r="G24" s="57"/>
      <c r="H24" s="56"/>
      <c r="I24" s="8"/>
    </row>
    <row r="25" spans="1:9" ht="30" customHeight="1">
      <c r="A25" s="58">
        <v>19</v>
      </c>
      <c r="B25" s="57"/>
      <c r="C25" s="56"/>
      <c r="D25" s="8"/>
      <c r="F25" s="58">
        <v>44</v>
      </c>
      <c r="G25" s="57"/>
      <c r="H25" s="56"/>
      <c r="I25" s="8"/>
    </row>
    <row r="26" spans="1:9" ht="30" customHeight="1">
      <c r="A26" s="55">
        <v>20</v>
      </c>
      <c r="B26" s="54"/>
      <c r="C26" s="53"/>
      <c r="D26" s="12"/>
      <c r="F26" s="55">
        <v>45</v>
      </c>
      <c r="G26" s="54"/>
      <c r="H26" s="53"/>
      <c r="I26" s="12"/>
    </row>
    <row r="27" spans="1:9" ht="30" customHeight="1">
      <c r="A27" s="55">
        <v>21</v>
      </c>
      <c r="B27" s="54"/>
      <c r="C27" s="53"/>
      <c r="D27" s="12"/>
      <c r="F27" s="55">
        <v>46</v>
      </c>
      <c r="G27" s="54"/>
      <c r="H27" s="53"/>
      <c r="I27" s="12"/>
    </row>
    <row r="28" spans="1:9" ht="30" customHeight="1">
      <c r="A28" s="55">
        <v>22</v>
      </c>
      <c r="B28" s="54"/>
      <c r="C28" s="53"/>
      <c r="D28" s="12"/>
      <c r="F28" s="55">
        <v>47</v>
      </c>
      <c r="G28" s="54"/>
      <c r="H28" s="53"/>
      <c r="I28" s="12"/>
    </row>
    <row r="29" spans="1:9" ht="30" customHeight="1">
      <c r="A29" s="55">
        <v>23</v>
      </c>
      <c r="B29" s="54"/>
      <c r="C29" s="53"/>
      <c r="D29" s="12"/>
      <c r="F29" s="55">
        <v>48</v>
      </c>
      <c r="G29" s="54"/>
      <c r="H29" s="53"/>
      <c r="I29" s="12"/>
    </row>
    <row r="30" spans="1:9" ht="30" customHeight="1">
      <c r="A30" s="55">
        <v>24</v>
      </c>
      <c r="B30" s="54"/>
      <c r="C30" s="53"/>
      <c r="D30" s="12"/>
      <c r="F30" s="55">
        <v>49</v>
      </c>
      <c r="G30" s="54"/>
      <c r="H30" s="53"/>
      <c r="I30" s="12"/>
    </row>
    <row r="31" spans="1:9" ht="30" customHeight="1">
      <c r="A31" s="52">
        <v>25</v>
      </c>
      <c r="B31" s="51"/>
      <c r="C31" s="50"/>
      <c r="D31" s="10"/>
      <c r="F31" s="52">
        <v>50</v>
      </c>
      <c r="G31" s="51"/>
      <c r="H31" s="50"/>
      <c r="I31" s="10"/>
    </row>
    <row r="35" spans="7:8">
      <c r="G35" t="s">
        <v>69</v>
      </c>
    </row>
    <row r="36" spans="7:8">
      <c r="G36" s="16" t="s">
        <v>68</v>
      </c>
      <c r="H36">
        <f>COUNTIF(C$7:C$31,"未就学")+COUNTIF(H$7:H$31,"未就学")</f>
        <v>0</v>
      </c>
    </row>
    <row r="37" spans="7:8">
      <c r="G37" s="16" t="s">
        <v>67</v>
      </c>
      <c r="H37">
        <f>COUNTIF(C$7:C$31,"*小*")+COUNTIF(H$7:H$31,"*小*")</f>
        <v>0</v>
      </c>
    </row>
    <row r="38" spans="7:8">
      <c r="G38" s="16" t="s">
        <v>66</v>
      </c>
      <c r="H38">
        <f>COUNTIF(C$7:C$31,"*中*")+COUNTIF(H$7:H$31,"*中*")</f>
        <v>0</v>
      </c>
    </row>
    <row r="39" spans="7:8">
      <c r="G39" s="16" t="s">
        <v>65</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10"/>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sqref="A1:J1"/>
    </sheetView>
  </sheetViews>
  <sheetFormatPr defaultRowHeight="13"/>
  <cols>
    <col min="1" max="1" width="5.26953125" style="1" bestFit="1" customWidth="1"/>
    <col min="2" max="2" width="24.6328125" customWidth="1"/>
    <col min="3" max="3" width="8.453125" customWidth="1"/>
    <col min="4" max="10" width="7.6328125" customWidth="1"/>
  </cols>
  <sheetData>
    <row r="1" spans="1:12" ht="24" customHeight="1">
      <c r="A1" s="227" t="s">
        <v>211</v>
      </c>
      <c r="B1" s="227"/>
      <c r="C1" s="227"/>
      <c r="D1" s="227"/>
      <c r="E1" s="227"/>
      <c r="F1" s="227"/>
      <c r="G1" s="227"/>
      <c r="H1" s="227"/>
      <c r="I1" s="227"/>
      <c r="J1" s="227"/>
    </row>
    <row r="2" spans="1:12" ht="4.5" customHeight="1">
      <c r="A2" s="63"/>
      <c r="B2" s="63"/>
      <c r="C2" s="63"/>
      <c r="D2" s="63"/>
      <c r="E2" s="63"/>
      <c r="F2" s="63"/>
      <c r="G2" s="63"/>
      <c r="H2" s="63"/>
      <c r="I2" s="63"/>
      <c r="J2" s="88"/>
    </row>
    <row r="3" spans="1:12" ht="27" customHeight="1">
      <c r="A3" s="86" t="s">
        <v>85</v>
      </c>
      <c r="B3" s="87"/>
      <c r="C3" s="87"/>
      <c r="D3" s="87"/>
      <c r="E3" s="63"/>
      <c r="F3" s="63"/>
      <c r="G3" s="63"/>
      <c r="H3" s="63"/>
      <c r="I3" s="63"/>
      <c r="J3" s="63"/>
    </row>
    <row r="4" spans="1:12" ht="24" customHeight="1">
      <c r="A4" s="86" t="s">
        <v>84</v>
      </c>
      <c r="B4" s="86"/>
      <c r="C4" s="86"/>
      <c r="D4" s="86"/>
      <c r="E4" s="86"/>
      <c r="F4" s="86"/>
      <c r="G4" s="86"/>
      <c r="H4" s="86"/>
      <c r="I4" s="86"/>
      <c r="J4" s="85"/>
    </row>
    <row r="5" spans="1:12" ht="6" customHeight="1"/>
    <row r="6" spans="1:12">
      <c r="A6" s="229" t="s">
        <v>73</v>
      </c>
      <c r="B6" s="231" t="s">
        <v>72</v>
      </c>
      <c r="C6" s="233" t="s">
        <v>71</v>
      </c>
      <c r="D6" s="229" t="s">
        <v>83</v>
      </c>
      <c r="E6" s="231"/>
      <c r="F6" s="231"/>
      <c r="G6" s="231"/>
      <c r="H6" s="231"/>
      <c r="I6" s="231"/>
      <c r="J6" s="224"/>
    </row>
    <row r="7" spans="1:12" ht="23.25" customHeight="1">
      <c r="A7" s="230"/>
      <c r="B7" s="232"/>
      <c r="C7" s="234"/>
      <c r="D7" s="84" t="s">
        <v>160</v>
      </c>
      <c r="E7" s="83" t="s">
        <v>82</v>
      </c>
      <c r="F7" s="83" t="s">
        <v>82</v>
      </c>
      <c r="G7" s="83" t="s">
        <v>82</v>
      </c>
      <c r="H7" s="83" t="s">
        <v>82</v>
      </c>
      <c r="I7" s="83" t="s">
        <v>82</v>
      </c>
      <c r="J7" s="82" t="s">
        <v>82</v>
      </c>
      <c r="L7" s="81" t="s">
        <v>81</v>
      </c>
    </row>
    <row r="8" spans="1:12" ht="27.75" customHeight="1">
      <c r="A8" s="61">
        <v>1</v>
      </c>
      <c r="B8" s="80"/>
      <c r="C8" s="62"/>
      <c r="D8" s="79"/>
      <c r="E8" s="78"/>
      <c r="F8" s="78"/>
      <c r="G8" s="78"/>
      <c r="H8" s="78"/>
      <c r="I8" s="78"/>
      <c r="J8" s="77"/>
      <c r="L8">
        <f t="shared" ref="L8:L32" si="0">COUNTIF(D8:J8,"○")</f>
        <v>0</v>
      </c>
    </row>
    <row r="9" spans="1:12" ht="27.75" customHeight="1">
      <c r="A9" s="58">
        <v>2</v>
      </c>
      <c r="B9" s="76"/>
      <c r="C9" s="75"/>
      <c r="D9" s="58"/>
      <c r="E9" s="74"/>
      <c r="F9" s="74"/>
      <c r="G9" s="74"/>
      <c r="H9" s="74"/>
      <c r="I9" s="74"/>
      <c r="J9" s="73"/>
      <c r="L9">
        <f t="shared" si="0"/>
        <v>0</v>
      </c>
    </row>
    <row r="10" spans="1:12" ht="27.75" customHeight="1">
      <c r="A10" s="58">
        <v>3</v>
      </c>
      <c r="B10" s="76"/>
      <c r="C10" s="75"/>
      <c r="D10" s="58"/>
      <c r="E10" s="74"/>
      <c r="F10" s="74"/>
      <c r="G10" s="74"/>
      <c r="H10" s="74"/>
      <c r="I10" s="74"/>
      <c r="J10" s="73"/>
      <c r="L10">
        <f t="shared" si="0"/>
        <v>0</v>
      </c>
    </row>
    <row r="11" spans="1:12" ht="27.75" customHeight="1">
      <c r="A11" s="58">
        <v>4</v>
      </c>
      <c r="B11" s="76"/>
      <c r="C11" s="75"/>
      <c r="D11" s="58"/>
      <c r="E11" s="74"/>
      <c r="F11" s="74"/>
      <c r="G11" s="74"/>
      <c r="H11" s="74"/>
      <c r="I11" s="74"/>
      <c r="J11" s="73"/>
      <c r="L11">
        <f t="shared" si="0"/>
        <v>0</v>
      </c>
    </row>
    <row r="12" spans="1:12" ht="27.75" customHeight="1">
      <c r="A12" s="58">
        <v>5</v>
      </c>
      <c r="B12" s="76"/>
      <c r="C12" s="75"/>
      <c r="D12" s="58"/>
      <c r="E12" s="74"/>
      <c r="F12" s="74"/>
      <c r="G12" s="74"/>
      <c r="H12" s="74"/>
      <c r="I12" s="74"/>
      <c r="J12" s="73"/>
      <c r="L12">
        <f t="shared" si="0"/>
        <v>0</v>
      </c>
    </row>
    <row r="13" spans="1:12" ht="27.75" customHeight="1">
      <c r="A13" s="58">
        <v>6</v>
      </c>
      <c r="B13" s="76"/>
      <c r="C13" s="75"/>
      <c r="D13" s="58"/>
      <c r="E13" s="74"/>
      <c r="F13" s="74"/>
      <c r="G13" s="74"/>
      <c r="H13" s="74"/>
      <c r="I13" s="74"/>
      <c r="J13" s="73"/>
      <c r="L13">
        <f t="shared" si="0"/>
        <v>0</v>
      </c>
    </row>
    <row r="14" spans="1:12" ht="27.75" customHeight="1">
      <c r="A14" s="58">
        <v>7</v>
      </c>
      <c r="B14" s="76"/>
      <c r="C14" s="75"/>
      <c r="D14" s="58"/>
      <c r="E14" s="74"/>
      <c r="F14" s="74"/>
      <c r="G14" s="74"/>
      <c r="H14" s="74"/>
      <c r="I14" s="74"/>
      <c r="J14" s="73"/>
      <c r="L14">
        <f t="shared" si="0"/>
        <v>0</v>
      </c>
    </row>
    <row r="15" spans="1:12" ht="27.75" customHeight="1">
      <c r="A15" s="58">
        <v>8</v>
      </c>
      <c r="B15" s="76"/>
      <c r="C15" s="75"/>
      <c r="D15" s="58"/>
      <c r="E15" s="74"/>
      <c r="F15" s="74"/>
      <c r="G15" s="74"/>
      <c r="H15" s="74"/>
      <c r="I15" s="74"/>
      <c r="J15" s="73"/>
      <c r="L15">
        <f t="shared" si="0"/>
        <v>0</v>
      </c>
    </row>
    <row r="16" spans="1:12" ht="27.75" customHeight="1">
      <c r="A16" s="58">
        <v>9</v>
      </c>
      <c r="B16" s="76"/>
      <c r="C16" s="75"/>
      <c r="D16" s="58"/>
      <c r="E16" s="74"/>
      <c r="F16" s="74"/>
      <c r="G16" s="74"/>
      <c r="H16" s="74"/>
      <c r="I16" s="74"/>
      <c r="J16" s="73"/>
      <c r="L16">
        <f t="shared" si="0"/>
        <v>0</v>
      </c>
    </row>
    <row r="17" spans="1:12" ht="27.75" customHeight="1">
      <c r="A17" s="58">
        <v>10</v>
      </c>
      <c r="B17" s="76"/>
      <c r="C17" s="75"/>
      <c r="D17" s="58"/>
      <c r="E17" s="74"/>
      <c r="F17" s="74"/>
      <c r="G17" s="74"/>
      <c r="H17" s="74"/>
      <c r="I17" s="74"/>
      <c r="J17" s="73"/>
      <c r="L17">
        <f t="shared" si="0"/>
        <v>0</v>
      </c>
    </row>
    <row r="18" spans="1:12" ht="27.75" customHeight="1">
      <c r="A18" s="58">
        <v>11</v>
      </c>
      <c r="B18" s="76"/>
      <c r="C18" s="75"/>
      <c r="D18" s="58"/>
      <c r="E18" s="74"/>
      <c r="F18" s="74"/>
      <c r="G18" s="74"/>
      <c r="H18" s="74"/>
      <c r="I18" s="74"/>
      <c r="J18" s="73"/>
      <c r="L18">
        <f t="shared" si="0"/>
        <v>0</v>
      </c>
    </row>
    <row r="19" spans="1:12" ht="27.75" customHeight="1">
      <c r="A19" s="58">
        <v>12</v>
      </c>
      <c r="B19" s="76"/>
      <c r="C19" s="75"/>
      <c r="D19" s="58"/>
      <c r="E19" s="74"/>
      <c r="F19" s="74"/>
      <c r="G19" s="74"/>
      <c r="H19" s="74"/>
      <c r="I19" s="74"/>
      <c r="J19" s="73"/>
      <c r="L19">
        <f t="shared" si="0"/>
        <v>0</v>
      </c>
    </row>
    <row r="20" spans="1:12" ht="27.75" customHeight="1">
      <c r="A20" s="58">
        <v>13</v>
      </c>
      <c r="B20" s="76"/>
      <c r="C20" s="75"/>
      <c r="D20" s="58"/>
      <c r="E20" s="74"/>
      <c r="F20" s="74"/>
      <c r="G20" s="74"/>
      <c r="H20" s="74"/>
      <c r="I20" s="74"/>
      <c r="J20" s="73"/>
      <c r="L20">
        <f t="shared" si="0"/>
        <v>0</v>
      </c>
    </row>
    <row r="21" spans="1:12" ht="27.75" customHeight="1">
      <c r="A21" s="58">
        <v>14</v>
      </c>
      <c r="B21" s="76"/>
      <c r="C21" s="75"/>
      <c r="D21" s="58"/>
      <c r="E21" s="74"/>
      <c r="F21" s="74"/>
      <c r="G21" s="74"/>
      <c r="H21" s="74"/>
      <c r="I21" s="74"/>
      <c r="J21" s="73"/>
      <c r="L21">
        <f t="shared" si="0"/>
        <v>0</v>
      </c>
    </row>
    <row r="22" spans="1:12" ht="27.75" customHeight="1">
      <c r="A22" s="58">
        <v>15</v>
      </c>
      <c r="B22" s="76"/>
      <c r="C22" s="75"/>
      <c r="D22" s="58"/>
      <c r="E22" s="74"/>
      <c r="F22" s="74"/>
      <c r="G22" s="74"/>
      <c r="H22" s="74"/>
      <c r="I22" s="74"/>
      <c r="J22" s="73"/>
      <c r="L22">
        <f t="shared" si="0"/>
        <v>0</v>
      </c>
    </row>
    <row r="23" spans="1:12" ht="27.75" customHeight="1">
      <c r="A23" s="58">
        <v>16</v>
      </c>
      <c r="B23" s="76"/>
      <c r="C23" s="75"/>
      <c r="D23" s="58"/>
      <c r="E23" s="74"/>
      <c r="F23" s="74"/>
      <c r="G23" s="74"/>
      <c r="H23" s="74"/>
      <c r="I23" s="74"/>
      <c r="J23" s="73"/>
      <c r="L23">
        <f t="shared" si="0"/>
        <v>0</v>
      </c>
    </row>
    <row r="24" spans="1:12" ht="27.75" customHeight="1">
      <c r="A24" s="58">
        <v>17</v>
      </c>
      <c r="B24" s="76"/>
      <c r="C24" s="75"/>
      <c r="D24" s="58"/>
      <c r="E24" s="74"/>
      <c r="F24" s="74"/>
      <c r="G24" s="74"/>
      <c r="H24" s="74"/>
      <c r="I24" s="74"/>
      <c r="J24" s="73"/>
      <c r="L24">
        <f t="shared" si="0"/>
        <v>0</v>
      </c>
    </row>
    <row r="25" spans="1:12" ht="27.75" customHeight="1">
      <c r="A25" s="58">
        <v>18</v>
      </c>
      <c r="B25" s="76"/>
      <c r="C25" s="75"/>
      <c r="D25" s="58"/>
      <c r="E25" s="74"/>
      <c r="F25" s="74"/>
      <c r="G25" s="74"/>
      <c r="H25" s="74"/>
      <c r="I25" s="74"/>
      <c r="J25" s="73"/>
      <c r="L25">
        <f t="shared" si="0"/>
        <v>0</v>
      </c>
    </row>
    <row r="26" spans="1:12" ht="27.75" customHeight="1">
      <c r="A26" s="58">
        <v>19</v>
      </c>
      <c r="B26" s="76"/>
      <c r="C26" s="75"/>
      <c r="D26" s="58"/>
      <c r="E26" s="74"/>
      <c r="F26" s="74"/>
      <c r="G26" s="74"/>
      <c r="H26" s="74"/>
      <c r="I26" s="74"/>
      <c r="J26" s="73"/>
      <c r="L26">
        <f t="shared" si="0"/>
        <v>0</v>
      </c>
    </row>
    <row r="27" spans="1:12" ht="27.75" customHeight="1">
      <c r="A27" s="55">
        <v>20</v>
      </c>
      <c r="B27" s="72"/>
      <c r="C27" s="71"/>
      <c r="D27" s="55"/>
      <c r="E27" s="70"/>
      <c r="F27" s="70"/>
      <c r="G27" s="70"/>
      <c r="H27" s="70"/>
      <c r="I27" s="70"/>
      <c r="J27" s="69"/>
      <c r="L27">
        <f t="shared" si="0"/>
        <v>0</v>
      </c>
    </row>
    <row r="28" spans="1:12" ht="27.75" customHeight="1">
      <c r="A28" s="55">
        <v>21</v>
      </c>
      <c r="B28" s="72"/>
      <c r="C28" s="71"/>
      <c r="D28" s="55"/>
      <c r="E28" s="70"/>
      <c r="F28" s="70"/>
      <c r="G28" s="70"/>
      <c r="H28" s="70"/>
      <c r="I28" s="70"/>
      <c r="J28" s="69"/>
      <c r="L28">
        <f t="shared" si="0"/>
        <v>0</v>
      </c>
    </row>
    <row r="29" spans="1:12" ht="27.75" customHeight="1">
      <c r="A29" s="55">
        <v>22</v>
      </c>
      <c r="B29" s="72"/>
      <c r="C29" s="71"/>
      <c r="D29" s="55"/>
      <c r="E29" s="70"/>
      <c r="F29" s="70"/>
      <c r="G29" s="70"/>
      <c r="H29" s="70"/>
      <c r="I29" s="70"/>
      <c r="J29" s="69"/>
      <c r="L29">
        <f t="shared" si="0"/>
        <v>0</v>
      </c>
    </row>
    <row r="30" spans="1:12" ht="27.75" customHeight="1">
      <c r="A30" s="55">
        <v>23</v>
      </c>
      <c r="B30" s="72"/>
      <c r="C30" s="71"/>
      <c r="D30" s="55"/>
      <c r="E30" s="70"/>
      <c r="F30" s="70"/>
      <c r="G30" s="70"/>
      <c r="H30" s="70"/>
      <c r="I30" s="70"/>
      <c r="J30" s="69"/>
      <c r="L30">
        <f t="shared" si="0"/>
        <v>0</v>
      </c>
    </row>
    <row r="31" spans="1:12" ht="27.75" customHeight="1">
      <c r="A31" s="55">
        <v>24</v>
      </c>
      <c r="B31" s="72"/>
      <c r="C31" s="71"/>
      <c r="D31" s="55"/>
      <c r="E31" s="70"/>
      <c r="F31" s="70"/>
      <c r="G31" s="70"/>
      <c r="H31" s="70"/>
      <c r="I31" s="70"/>
      <c r="J31" s="69"/>
      <c r="L31">
        <f t="shared" si="0"/>
        <v>0</v>
      </c>
    </row>
    <row r="32" spans="1:12" ht="27.75" customHeight="1">
      <c r="A32" s="52">
        <v>25</v>
      </c>
      <c r="B32" s="68"/>
      <c r="C32" s="67"/>
      <c r="D32" s="52"/>
      <c r="E32" s="66"/>
      <c r="F32" s="66"/>
      <c r="G32" s="66"/>
      <c r="H32" s="66"/>
      <c r="I32" s="66"/>
      <c r="J32" s="65"/>
      <c r="L32">
        <f t="shared" si="0"/>
        <v>0</v>
      </c>
    </row>
    <row r="33" spans="2:11">
      <c r="K33" s="1"/>
    </row>
    <row r="34" spans="2:11">
      <c r="C34" s="16" t="s">
        <v>80</v>
      </c>
      <c r="D34">
        <f t="shared" ref="D34:J34" si="1">COUNTIF(D8:D32,"○")</f>
        <v>0</v>
      </c>
      <c r="E34">
        <f t="shared" si="1"/>
        <v>0</v>
      </c>
      <c r="F34">
        <f t="shared" si="1"/>
        <v>0</v>
      </c>
      <c r="G34">
        <f t="shared" si="1"/>
        <v>0</v>
      </c>
      <c r="H34">
        <f t="shared" si="1"/>
        <v>0</v>
      </c>
      <c r="I34">
        <f t="shared" si="1"/>
        <v>0</v>
      </c>
      <c r="J34">
        <f t="shared" si="1"/>
        <v>0</v>
      </c>
    </row>
    <row r="35" spans="2:11">
      <c r="C35" s="16" t="s">
        <v>79</v>
      </c>
    </row>
    <row r="36" spans="2:11">
      <c r="B36" s="16" t="s">
        <v>78</v>
      </c>
      <c r="C36">
        <f>COUNTIF(C$8:C$32,"未就学")</f>
        <v>0</v>
      </c>
    </row>
    <row r="37" spans="2:11">
      <c r="B37" s="16" t="s">
        <v>77</v>
      </c>
      <c r="C37">
        <f>COUNTIF(C$8:C$32,"*小*")</f>
        <v>0</v>
      </c>
    </row>
    <row r="38" spans="2:11">
      <c r="B38" s="16" t="s">
        <v>76</v>
      </c>
      <c r="C38">
        <f>COUNTIF(C$8:C$32,"*中*")</f>
        <v>0</v>
      </c>
    </row>
    <row r="39" spans="2:11">
      <c r="B39" s="16" t="s">
        <v>75</v>
      </c>
      <c r="C39">
        <f>COUNTIF(C$8:C$32,"*高*")</f>
        <v>0</v>
      </c>
    </row>
  </sheetData>
  <mergeCells count="5">
    <mergeCell ref="A1:J1"/>
    <mergeCell ref="A6:A7"/>
    <mergeCell ref="B6:B7"/>
    <mergeCell ref="C6:C7"/>
    <mergeCell ref="D6:J6"/>
  </mergeCells>
  <phoneticPr fontId="10"/>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6"/>
  <sheetViews>
    <sheetView view="pageBreakPreview" zoomScaleNormal="100" zoomScaleSheetLayoutView="100" workbookViewId="0">
      <selection activeCell="D7" sqref="D7"/>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213</v>
      </c>
      <c r="B1" s="227"/>
      <c r="C1" s="227"/>
      <c r="D1" s="227"/>
      <c r="E1" s="227"/>
      <c r="F1" s="227"/>
      <c r="G1" s="227"/>
      <c r="H1" s="227"/>
      <c r="I1" s="227"/>
    </row>
    <row r="2" spans="1:9" ht="30" customHeight="1">
      <c r="A2" s="64" t="s">
        <v>62</v>
      </c>
      <c r="B2" s="63"/>
      <c r="C2" s="63"/>
      <c r="D2" s="63"/>
      <c r="E2" s="63"/>
      <c r="F2" s="63"/>
      <c r="G2" s="63"/>
      <c r="H2" s="63"/>
      <c r="I2" s="63"/>
    </row>
    <row r="3" spans="1:9" ht="30" customHeight="1">
      <c r="A3" s="228" t="s">
        <v>63</v>
      </c>
      <c r="B3" s="228"/>
      <c r="C3" s="228"/>
      <c r="D3" s="228"/>
      <c r="E3" s="228"/>
      <c r="F3" s="228"/>
      <c r="G3" s="228" t="s">
        <v>74</v>
      </c>
      <c r="H3" s="228"/>
      <c r="I3" s="228"/>
    </row>
    <row r="4" spans="1:9" ht="15" customHeight="1"/>
    <row r="5" spans="1:9" ht="19.5" customHeight="1">
      <c r="A5" s="229" t="s">
        <v>73</v>
      </c>
      <c r="B5" s="231" t="s">
        <v>72</v>
      </c>
      <c r="C5" s="206" t="s">
        <v>161</v>
      </c>
      <c r="D5" s="235" t="s">
        <v>219</v>
      </c>
      <c r="F5" s="229" t="s">
        <v>73</v>
      </c>
      <c r="G5" s="231" t="s">
        <v>72</v>
      </c>
      <c r="H5" s="206" t="s">
        <v>97</v>
      </c>
      <c r="I5" s="235" t="s">
        <v>219</v>
      </c>
    </row>
    <row r="6" spans="1:9" ht="19.5" customHeight="1">
      <c r="A6" s="230"/>
      <c r="B6" s="232"/>
      <c r="C6" s="207"/>
      <c r="D6" s="225"/>
      <c r="F6" s="230"/>
      <c r="G6" s="232"/>
      <c r="H6" s="207"/>
      <c r="I6" s="225"/>
    </row>
    <row r="7" spans="1:9" ht="30" customHeight="1">
      <c r="A7" s="61">
        <v>1</v>
      </c>
      <c r="B7" s="60"/>
      <c r="C7" s="92"/>
      <c r="D7" s="77"/>
      <c r="F7" s="61">
        <v>26</v>
      </c>
      <c r="G7" s="60"/>
      <c r="H7" s="92"/>
      <c r="I7" s="77"/>
    </row>
    <row r="8" spans="1:9" ht="30" customHeight="1">
      <c r="A8" s="58">
        <v>2</v>
      </c>
      <c r="B8" s="57"/>
      <c r="C8" s="92"/>
      <c r="D8" s="73"/>
      <c r="F8" s="58">
        <v>27</v>
      </c>
      <c r="G8" s="57"/>
      <c r="H8" s="92"/>
      <c r="I8" s="73"/>
    </row>
    <row r="9" spans="1:9" ht="30" customHeight="1">
      <c r="A9" s="58">
        <v>3</v>
      </c>
      <c r="B9" s="57"/>
      <c r="C9" s="92"/>
      <c r="D9" s="73"/>
      <c r="F9" s="58">
        <v>28</v>
      </c>
      <c r="G9" s="57"/>
      <c r="H9" s="92"/>
      <c r="I9" s="73"/>
    </row>
    <row r="10" spans="1:9" ht="30" customHeight="1">
      <c r="A10" s="58">
        <v>4</v>
      </c>
      <c r="B10" s="57"/>
      <c r="C10" s="92"/>
      <c r="D10" s="73"/>
      <c r="F10" s="58">
        <v>29</v>
      </c>
      <c r="G10" s="57"/>
      <c r="H10" s="92"/>
      <c r="I10" s="73"/>
    </row>
    <row r="11" spans="1:9" ht="30" customHeight="1">
      <c r="A11" s="58">
        <v>5</v>
      </c>
      <c r="B11" s="57"/>
      <c r="C11" s="92"/>
      <c r="D11" s="73"/>
      <c r="F11" s="58">
        <v>30</v>
      </c>
      <c r="G11" s="57"/>
      <c r="H11" s="92"/>
      <c r="I11" s="73"/>
    </row>
    <row r="12" spans="1:9" ht="30" customHeight="1">
      <c r="A12" s="58">
        <v>6</v>
      </c>
      <c r="B12" s="57"/>
      <c r="C12" s="92"/>
      <c r="D12" s="73"/>
      <c r="F12" s="58">
        <v>31</v>
      </c>
      <c r="G12" s="57"/>
      <c r="H12" s="92"/>
      <c r="I12" s="73"/>
    </row>
    <row r="13" spans="1:9" ht="30" customHeight="1">
      <c r="A13" s="58">
        <v>7</v>
      </c>
      <c r="B13" s="57"/>
      <c r="C13" s="92"/>
      <c r="D13" s="73"/>
      <c r="F13" s="58">
        <v>32</v>
      </c>
      <c r="G13" s="57"/>
      <c r="H13" s="92"/>
      <c r="I13" s="73"/>
    </row>
    <row r="14" spans="1:9" ht="30" customHeight="1">
      <c r="A14" s="58">
        <v>8</v>
      </c>
      <c r="B14" s="57"/>
      <c r="C14" s="92"/>
      <c r="D14" s="73"/>
      <c r="F14" s="58">
        <v>33</v>
      </c>
      <c r="G14" s="57"/>
      <c r="H14" s="92"/>
      <c r="I14" s="73"/>
    </row>
    <row r="15" spans="1:9" ht="30" customHeight="1">
      <c r="A15" s="58">
        <v>9</v>
      </c>
      <c r="B15" s="57"/>
      <c r="C15" s="92"/>
      <c r="D15" s="73"/>
      <c r="F15" s="58">
        <v>34</v>
      </c>
      <c r="G15" s="57"/>
      <c r="H15" s="92"/>
      <c r="I15" s="73"/>
    </row>
    <row r="16" spans="1:9" ht="30" customHeight="1">
      <c r="A16" s="58">
        <v>10</v>
      </c>
      <c r="B16" s="57"/>
      <c r="C16" s="92"/>
      <c r="D16" s="73"/>
      <c r="F16" s="58">
        <v>35</v>
      </c>
      <c r="G16" s="57"/>
      <c r="H16" s="92"/>
      <c r="I16" s="73"/>
    </row>
    <row r="17" spans="1:9" ht="30" customHeight="1">
      <c r="A17" s="58">
        <v>11</v>
      </c>
      <c r="B17" s="57"/>
      <c r="C17" s="92"/>
      <c r="D17" s="73"/>
      <c r="F17" s="58">
        <v>36</v>
      </c>
      <c r="G17" s="57"/>
      <c r="H17" s="92"/>
      <c r="I17" s="73"/>
    </row>
    <row r="18" spans="1:9" ht="30" customHeight="1">
      <c r="A18" s="58">
        <v>12</v>
      </c>
      <c r="B18" s="57"/>
      <c r="C18" s="92"/>
      <c r="D18" s="73"/>
      <c r="F18" s="58">
        <v>37</v>
      </c>
      <c r="G18" s="57"/>
      <c r="H18" s="92"/>
      <c r="I18" s="73"/>
    </row>
    <row r="19" spans="1:9" ht="30" customHeight="1">
      <c r="A19" s="58">
        <v>13</v>
      </c>
      <c r="B19" s="57"/>
      <c r="C19" s="92"/>
      <c r="D19" s="73"/>
      <c r="F19" s="58">
        <v>38</v>
      </c>
      <c r="G19" s="57"/>
      <c r="H19" s="92"/>
      <c r="I19" s="73"/>
    </row>
    <row r="20" spans="1:9" ht="30" customHeight="1">
      <c r="A20" s="58">
        <v>14</v>
      </c>
      <c r="B20" s="57"/>
      <c r="C20" s="92"/>
      <c r="D20" s="73"/>
      <c r="F20" s="58">
        <v>39</v>
      </c>
      <c r="G20" s="57"/>
      <c r="H20" s="92"/>
      <c r="I20" s="73"/>
    </row>
    <row r="21" spans="1:9" ht="30" customHeight="1">
      <c r="A21" s="58">
        <v>15</v>
      </c>
      <c r="B21" s="57"/>
      <c r="C21" s="92"/>
      <c r="D21" s="73"/>
      <c r="F21" s="58">
        <v>40</v>
      </c>
      <c r="G21" s="57"/>
      <c r="H21" s="92"/>
      <c r="I21" s="73"/>
    </row>
    <row r="22" spans="1:9" ht="30" customHeight="1">
      <c r="A22" s="58">
        <v>16</v>
      </c>
      <c r="B22" s="57"/>
      <c r="C22" s="92"/>
      <c r="D22" s="73"/>
      <c r="F22" s="58">
        <v>41</v>
      </c>
      <c r="G22" s="57"/>
      <c r="H22" s="92"/>
      <c r="I22" s="73"/>
    </row>
    <row r="23" spans="1:9" ht="30" customHeight="1">
      <c r="A23" s="58">
        <v>17</v>
      </c>
      <c r="B23" s="57"/>
      <c r="C23" s="92"/>
      <c r="D23" s="73"/>
      <c r="F23" s="58">
        <v>42</v>
      </c>
      <c r="G23" s="57"/>
      <c r="H23" s="92"/>
      <c r="I23" s="73"/>
    </row>
    <row r="24" spans="1:9" ht="30" customHeight="1">
      <c r="A24" s="58">
        <v>18</v>
      </c>
      <c r="B24" s="57"/>
      <c r="C24" s="92"/>
      <c r="D24" s="73"/>
      <c r="F24" s="58">
        <v>43</v>
      </c>
      <c r="G24" s="57"/>
      <c r="H24" s="92"/>
      <c r="I24" s="73"/>
    </row>
    <row r="25" spans="1:9" ht="30" customHeight="1">
      <c r="A25" s="58">
        <v>19</v>
      </c>
      <c r="B25" s="57"/>
      <c r="C25" s="92"/>
      <c r="D25" s="73"/>
      <c r="F25" s="58">
        <v>44</v>
      </c>
      <c r="G25" s="57"/>
      <c r="H25" s="92"/>
      <c r="I25" s="73"/>
    </row>
    <row r="26" spans="1:9" ht="30" customHeight="1">
      <c r="A26" s="55">
        <v>20</v>
      </c>
      <c r="B26" s="54"/>
      <c r="C26" s="92"/>
      <c r="D26" s="69"/>
      <c r="F26" s="55">
        <v>45</v>
      </c>
      <c r="G26" s="54"/>
      <c r="H26" s="92"/>
      <c r="I26" s="69"/>
    </row>
    <row r="27" spans="1:9" ht="30" customHeight="1">
      <c r="A27" s="55">
        <v>21</v>
      </c>
      <c r="B27" s="54"/>
      <c r="C27" s="92"/>
      <c r="D27" s="69"/>
      <c r="F27" s="55">
        <v>46</v>
      </c>
      <c r="G27" s="54"/>
      <c r="H27" s="92"/>
      <c r="I27" s="69"/>
    </row>
    <row r="28" spans="1:9" ht="30" customHeight="1">
      <c r="A28" s="55">
        <v>22</v>
      </c>
      <c r="B28" s="54"/>
      <c r="C28" s="92"/>
      <c r="D28" s="69"/>
      <c r="F28" s="55">
        <v>47</v>
      </c>
      <c r="G28" s="54"/>
      <c r="H28" s="92"/>
      <c r="I28" s="69"/>
    </row>
    <row r="29" spans="1:9" ht="30" customHeight="1">
      <c r="A29" s="55">
        <v>23</v>
      </c>
      <c r="B29" s="54"/>
      <c r="C29" s="92"/>
      <c r="D29" s="69"/>
      <c r="F29" s="55">
        <v>48</v>
      </c>
      <c r="G29" s="54"/>
      <c r="H29" s="92"/>
      <c r="I29" s="69"/>
    </row>
    <row r="30" spans="1:9" ht="30" customHeight="1">
      <c r="A30" s="55">
        <v>24</v>
      </c>
      <c r="B30" s="54"/>
      <c r="C30" s="92"/>
      <c r="D30" s="69"/>
      <c r="F30" s="55">
        <v>49</v>
      </c>
      <c r="G30" s="54"/>
      <c r="H30" s="92"/>
      <c r="I30" s="69"/>
    </row>
    <row r="31" spans="1:9" ht="30" customHeight="1">
      <c r="A31" s="52">
        <v>25</v>
      </c>
      <c r="B31" s="51"/>
      <c r="C31" s="90"/>
      <c r="D31" s="65"/>
      <c r="F31" s="52">
        <v>50</v>
      </c>
      <c r="G31" s="51"/>
      <c r="H31" s="90"/>
      <c r="I31" s="65"/>
    </row>
    <row r="35" spans="7:10">
      <c r="G35" t="s">
        <v>69</v>
      </c>
    </row>
    <row r="36" spans="7:10">
      <c r="G36" t="s">
        <v>96</v>
      </c>
      <c r="H36">
        <f>COUNTIF(C$7:C$31,"著名指導者")+COUNTIF(H$7:H$31,"著名指導者")</f>
        <v>0</v>
      </c>
      <c r="J36" s="1" t="s">
        <v>214</v>
      </c>
    </row>
    <row r="37" spans="7:10">
      <c r="G37" t="s">
        <v>162</v>
      </c>
      <c r="H37">
        <f>COUNTIF(C$7:C$31,"*特別講師*")+COUNTIF(H$7:H$31,"*特別講師*")</f>
        <v>0</v>
      </c>
      <c r="J37" s="1" t="s">
        <v>215</v>
      </c>
    </row>
    <row r="38" spans="7:10">
      <c r="G38" t="s">
        <v>94</v>
      </c>
      <c r="H38">
        <f>COUNTIF(C$7:C$31,"*医師*")+COUNTIF(H$7:H$31,"*医師*")</f>
        <v>0</v>
      </c>
      <c r="J38" s="1"/>
    </row>
    <row r="39" spans="7:10">
      <c r="G39" t="s">
        <v>93</v>
      </c>
      <c r="H39">
        <f>COUNTIF(C$7:C$31,"*看護師*")+COUNTIF(H$7:H$31,"*看護師*")</f>
        <v>0</v>
      </c>
    </row>
    <row r="40" spans="7:10">
      <c r="G40" t="s">
        <v>92</v>
      </c>
      <c r="H40">
        <f>COUNTIF(C$7:C$31,"*指導者*")+COUNTIF(H$7:H$31,"*指導者*")</f>
        <v>0</v>
      </c>
    </row>
    <row r="41" spans="7:10">
      <c r="G41" t="s">
        <v>91</v>
      </c>
      <c r="H41">
        <f>COUNTIF(C$7:C$31,"*講師*")+COUNTIF(H$7:H$31,"*講師*")</f>
        <v>0</v>
      </c>
    </row>
    <row r="42" spans="7:10">
      <c r="G42" t="s">
        <v>90</v>
      </c>
      <c r="H42">
        <f>COUNTIF(C$7:C$31,"*役員*")+COUNTIF(H$7:H$31,"*役員*")</f>
        <v>0</v>
      </c>
    </row>
    <row r="43" spans="7:10">
      <c r="G43" t="s">
        <v>89</v>
      </c>
      <c r="H43">
        <f>COUNTIF(C$7:C$31,"*審判員*")+COUNTIF(H$7:H$31,"*審判員*")</f>
        <v>0</v>
      </c>
    </row>
    <row r="44" spans="7:10">
      <c r="G44" t="s">
        <v>88</v>
      </c>
      <c r="H44">
        <f>COUNTIF(C$7:C$31,"*補助指導者*")+COUNTIF(H$7:H$31,"*補助指導者*")</f>
        <v>0</v>
      </c>
    </row>
    <row r="45" spans="7:10">
      <c r="G45" t="s">
        <v>87</v>
      </c>
      <c r="H45">
        <f>COUNTIF(C$7:C$31,"*補助役員*")+COUNTIF(H$7:H$31,"*補助役員*")</f>
        <v>0</v>
      </c>
    </row>
    <row r="46" spans="7:10">
      <c r="G46" t="s">
        <v>86</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10"/>
  <dataValidations count="2">
    <dataValidation type="list" imeMode="hiragana" allowBlank="1" showInputMessage="1" sqref="C7:C31 H7:H31" xr:uid="{04458423-BC07-4853-A506-0BE4E8F4CAD5}">
      <formula1>"著名指導者,特別講師,医師,看護師,指導者,講師,役員,審判員,補助指導者,補助役員,委員"</formula1>
    </dataValidation>
    <dataValidation type="list" allowBlank="1" showInputMessage="1" showErrorMessage="1" sqref="D7:D31 I7:I31" xr:uid="{8921C8DD-3673-4AAF-9D99-7DDC9D7C36FA}">
      <formula1>$J$36:$J$38</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45"/>
  <sheetViews>
    <sheetView view="pageBreakPreview" zoomScaleNormal="100" zoomScaleSheetLayoutView="100" workbookViewId="0">
      <selection activeCell="G9" sqref="G9"/>
    </sheetView>
  </sheetViews>
  <sheetFormatPr defaultRowHeight="13"/>
  <cols>
    <col min="1" max="1" width="5.26953125" style="1" bestFit="1" customWidth="1"/>
    <col min="2" max="2" width="15.6328125" customWidth="1"/>
    <col min="3" max="3" width="9.36328125" customWidth="1"/>
    <col min="4" max="4" width="7.54296875" customWidth="1"/>
    <col min="5" max="13" width="7.6328125" customWidth="1"/>
  </cols>
  <sheetData>
    <row r="1" spans="1:15" ht="24" customHeight="1">
      <c r="A1" s="227" t="s">
        <v>212</v>
      </c>
      <c r="B1" s="227"/>
      <c r="C1" s="227"/>
      <c r="D1" s="227"/>
      <c r="E1" s="227"/>
      <c r="F1" s="227"/>
      <c r="G1" s="227"/>
      <c r="H1" s="227"/>
      <c r="I1" s="227"/>
      <c r="J1" s="227"/>
      <c r="K1" s="227"/>
      <c r="L1" s="227"/>
      <c r="M1" s="227"/>
    </row>
    <row r="2" spans="1:15" ht="27" customHeight="1">
      <c r="A2" s="86" t="s">
        <v>85</v>
      </c>
      <c r="B2" s="87"/>
      <c r="C2" s="87"/>
      <c r="D2" s="87"/>
      <c r="E2" s="87"/>
      <c r="F2" s="63"/>
      <c r="G2" s="63"/>
      <c r="H2" s="63"/>
      <c r="I2" s="63"/>
      <c r="J2" s="63"/>
      <c r="K2" s="63"/>
      <c r="L2" s="63"/>
      <c r="M2" s="63"/>
    </row>
    <row r="3" spans="1:15" ht="24" customHeight="1">
      <c r="A3" s="86" t="s">
        <v>84</v>
      </c>
      <c r="B3" s="86"/>
      <c r="C3" s="86"/>
      <c r="D3" s="86"/>
      <c r="E3" s="86"/>
      <c r="F3" s="86"/>
      <c r="G3" s="86"/>
      <c r="H3" s="86"/>
      <c r="I3" s="86"/>
      <c r="J3" s="85"/>
      <c r="K3" s="85"/>
      <c r="L3" s="85"/>
      <c r="M3" s="85"/>
    </row>
    <row r="4" spans="1:15" ht="15" customHeight="1"/>
    <row r="5" spans="1:15" ht="24" customHeight="1">
      <c r="A5" s="229" t="s">
        <v>73</v>
      </c>
      <c r="B5" s="231" t="s">
        <v>72</v>
      </c>
      <c r="C5" s="236" t="s">
        <v>97</v>
      </c>
      <c r="D5" s="241" t="s">
        <v>216</v>
      </c>
      <c r="E5" s="238" t="s">
        <v>83</v>
      </c>
      <c r="F5" s="239"/>
      <c r="G5" s="239"/>
      <c r="H5" s="239"/>
      <c r="I5" s="239"/>
      <c r="J5" s="239"/>
      <c r="K5" s="239"/>
      <c r="L5" s="239"/>
      <c r="M5" s="240"/>
    </row>
    <row r="6" spans="1:15" ht="27" customHeight="1">
      <c r="A6" s="230"/>
      <c r="B6" s="232"/>
      <c r="C6" s="237"/>
      <c r="D6" s="242"/>
      <c r="E6" s="84" t="s">
        <v>82</v>
      </c>
      <c r="F6" s="83" t="s">
        <v>82</v>
      </c>
      <c r="G6" s="83" t="s">
        <v>82</v>
      </c>
      <c r="H6" s="83" t="s">
        <v>82</v>
      </c>
      <c r="I6" s="83" t="s">
        <v>82</v>
      </c>
      <c r="J6" s="83" t="s">
        <v>82</v>
      </c>
      <c r="K6" s="83" t="s">
        <v>82</v>
      </c>
      <c r="L6" s="83" t="s">
        <v>82</v>
      </c>
      <c r="M6" s="82" t="s">
        <v>82</v>
      </c>
      <c r="O6" s="95" t="s">
        <v>81</v>
      </c>
    </row>
    <row r="7" spans="1:15" ht="30" customHeight="1">
      <c r="A7" s="61">
        <v>1</v>
      </c>
      <c r="B7" s="80"/>
      <c r="C7" s="169"/>
      <c r="D7" s="171"/>
      <c r="E7" s="79"/>
      <c r="F7" s="94"/>
      <c r="G7" s="78"/>
      <c r="H7" s="78"/>
      <c r="I7" s="78"/>
      <c r="J7" s="78"/>
      <c r="K7" s="78"/>
      <c r="L7" s="78"/>
      <c r="M7" s="77"/>
      <c r="O7">
        <f t="shared" ref="O7:O20" si="0">COUNTIF(E7:M7,"○")</f>
        <v>0</v>
      </c>
    </row>
    <row r="8" spans="1:15" ht="30" customHeight="1">
      <c r="A8" s="58">
        <v>2</v>
      </c>
      <c r="B8" s="76"/>
      <c r="C8" s="169"/>
      <c r="D8" s="172"/>
      <c r="E8" s="58"/>
      <c r="F8" s="93"/>
      <c r="G8" s="74"/>
      <c r="H8" s="74"/>
      <c r="I8" s="74"/>
      <c r="J8" s="74"/>
      <c r="K8" s="74"/>
      <c r="L8" s="74"/>
      <c r="M8" s="73"/>
      <c r="O8">
        <f t="shared" si="0"/>
        <v>0</v>
      </c>
    </row>
    <row r="9" spans="1:15" ht="30" customHeight="1">
      <c r="A9" s="58">
        <v>3</v>
      </c>
      <c r="B9" s="76"/>
      <c r="C9" s="169"/>
      <c r="D9" s="171"/>
      <c r="E9" s="58"/>
      <c r="F9" s="93"/>
      <c r="G9" s="74"/>
      <c r="H9" s="74"/>
      <c r="I9" s="74"/>
      <c r="J9" s="74"/>
      <c r="K9" s="74"/>
      <c r="L9" s="74"/>
      <c r="M9" s="73"/>
      <c r="O9">
        <f t="shared" si="0"/>
        <v>0</v>
      </c>
    </row>
    <row r="10" spans="1:15" ht="30" customHeight="1">
      <c r="A10" s="58">
        <v>4</v>
      </c>
      <c r="B10" s="76"/>
      <c r="C10" s="169"/>
      <c r="D10" s="171"/>
      <c r="E10" s="58"/>
      <c r="F10" s="93"/>
      <c r="G10" s="74"/>
      <c r="H10" s="74"/>
      <c r="I10" s="74"/>
      <c r="J10" s="74"/>
      <c r="K10" s="74"/>
      <c r="L10" s="74"/>
      <c r="M10" s="73"/>
      <c r="O10">
        <f t="shared" si="0"/>
        <v>0</v>
      </c>
    </row>
    <row r="11" spans="1:15" ht="30" customHeight="1">
      <c r="A11" s="58">
        <v>5</v>
      </c>
      <c r="B11" s="76"/>
      <c r="C11" s="169"/>
      <c r="D11" s="171"/>
      <c r="E11" s="58"/>
      <c r="F11" s="93"/>
      <c r="G11" s="74"/>
      <c r="H11" s="74"/>
      <c r="I11" s="74"/>
      <c r="J11" s="74"/>
      <c r="K11" s="74"/>
      <c r="L11" s="74"/>
      <c r="M11" s="73"/>
      <c r="O11">
        <f t="shared" si="0"/>
        <v>0</v>
      </c>
    </row>
    <row r="12" spans="1:15" ht="30" customHeight="1">
      <c r="A12" s="58">
        <v>6</v>
      </c>
      <c r="B12" s="76"/>
      <c r="C12" s="169"/>
      <c r="D12" s="171"/>
      <c r="E12" s="58"/>
      <c r="F12" s="93"/>
      <c r="G12" s="74"/>
      <c r="H12" s="74"/>
      <c r="I12" s="74"/>
      <c r="J12" s="74"/>
      <c r="K12" s="74"/>
      <c r="L12" s="74"/>
      <c r="M12" s="73"/>
      <c r="O12">
        <f t="shared" si="0"/>
        <v>0</v>
      </c>
    </row>
    <row r="13" spans="1:15" ht="30" customHeight="1">
      <c r="A13" s="58">
        <v>7</v>
      </c>
      <c r="B13" s="76"/>
      <c r="C13" s="169"/>
      <c r="D13" s="171"/>
      <c r="E13" s="58"/>
      <c r="F13" s="93"/>
      <c r="G13" s="74"/>
      <c r="H13" s="74"/>
      <c r="I13" s="74"/>
      <c r="J13" s="74"/>
      <c r="K13" s="74"/>
      <c r="L13" s="74"/>
      <c r="M13" s="73"/>
      <c r="O13">
        <f t="shared" si="0"/>
        <v>0</v>
      </c>
    </row>
    <row r="14" spans="1:15" ht="30" customHeight="1">
      <c r="A14" s="58">
        <v>8</v>
      </c>
      <c r="B14" s="76"/>
      <c r="C14" s="169"/>
      <c r="D14" s="171"/>
      <c r="E14" s="58"/>
      <c r="F14" s="93"/>
      <c r="G14" s="74"/>
      <c r="H14" s="74"/>
      <c r="I14" s="74"/>
      <c r="J14" s="74"/>
      <c r="K14" s="74"/>
      <c r="L14" s="74"/>
      <c r="M14" s="73"/>
      <c r="O14">
        <f t="shared" si="0"/>
        <v>0</v>
      </c>
    </row>
    <row r="15" spans="1:15" ht="30" customHeight="1">
      <c r="A15" s="58">
        <v>9</v>
      </c>
      <c r="B15" s="76"/>
      <c r="C15" s="169"/>
      <c r="D15" s="171"/>
      <c r="E15" s="58"/>
      <c r="F15" s="93"/>
      <c r="G15" s="74"/>
      <c r="H15" s="74"/>
      <c r="I15" s="74"/>
      <c r="J15" s="74"/>
      <c r="K15" s="74"/>
      <c r="L15" s="74"/>
      <c r="M15" s="73"/>
      <c r="O15">
        <f t="shared" si="0"/>
        <v>0</v>
      </c>
    </row>
    <row r="16" spans="1:15" ht="30" customHeight="1">
      <c r="A16" s="58">
        <v>10</v>
      </c>
      <c r="B16" s="76"/>
      <c r="C16" s="169"/>
      <c r="D16" s="171"/>
      <c r="E16" s="58"/>
      <c r="F16" s="93"/>
      <c r="G16" s="74"/>
      <c r="H16" s="74"/>
      <c r="I16" s="74"/>
      <c r="J16" s="74"/>
      <c r="K16" s="74"/>
      <c r="L16" s="74"/>
      <c r="M16" s="73"/>
      <c r="O16">
        <f t="shared" si="0"/>
        <v>0</v>
      </c>
    </row>
    <row r="17" spans="1:15" ht="30" customHeight="1">
      <c r="A17" s="58">
        <v>11</v>
      </c>
      <c r="B17" s="76"/>
      <c r="C17" s="169"/>
      <c r="D17" s="171"/>
      <c r="E17" s="58"/>
      <c r="F17" s="93"/>
      <c r="G17" s="74"/>
      <c r="H17" s="74"/>
      <c r="I17" s="74"/>
      <c r="J17" s="74"/>
      <c r="K17" s="74"/>
      <c r="L17" s="74"/>
      <c r="M17" s="73"/>
      <c r="O17">
        <f t="shared" si="0"/>
        <v>0</v>
      </c>
    </row>
    <row r="18" spans="1:15" ht="30" customHeight="1">
      <c r="A18" s="58">
        <v>12</v>
      </c>
      <c r="B18" s="76"/>
      <c r="C18" s="169"/>
      <c r="D18" s="171"/>
      <c r="E18" s="58"/>
      <c r="F18" s="93"/>
      <c r="G18" s="74"/>
      <c r="H18" s="74"/>
      <c r="I18" s="74"/>
      <c r="J18" s="74"/>
      <c r="K18" s="74"/>
      <c r="L18" s="74"/>
      <c r="M18" s="73"/>
      <c r="O18">
        <f t="shared" si="0"/>
        <v>0</v>
      </c>
    </row>
    <row r="19" spans="1:15" ht="30" customHeight="1">
      <c r="A19" s="58">
        <v>13</v>
      </c>
      <c r="B19" s="76"/>
      <c r="C19" s="169"/>
      <c r="D19" s="171"/>
      <c r="E19" s="58"/>
      <c r="F19" s="93"/>
      <c r="G19" s="74"/>
      <c r="H19" s="74"/>
      <c r="I19" s="74"/>
      <c r="J19" s="74"/>
      <c r="K19" s="74"/>
      <c r="L19" s="74"/>
      <c r="M19" s="73"/>
      <c r="O19">
        <f t="shared" si="0"/>
        <v>0</v>
      </c>
    </row>
    <row r="20" spans="1:15" ht="30" customHeight="1">
      <c r="A20" s="58">
        <v>14</v>
      </c>
      <c r="B20" s="76"/>
      <c r="C20" s="169"/>
      <c r="D20" s="171"/>
      <c r="E20" s="58"/>
      <c r="F20" s="93"/>
      <c r="G20" s="74"/>
      <c r="H20" s="74"/>
      <c r="I20" s="74"/>
      <c r="J20" s="74"/>
      <c r="K20" s="74"/>
      <c r="L20" s="74"/>
      <c r="M20" s="73"/>
      <c r="O20">
        <f t="shared" si="0"/>
        <v>0</v>
      </c>
    </row>
    <row r="21" spans="1:15" ht="30" customHeight="1">
      <c r="A21" s="58">
        <v>15</v>
      </c>
      <c r="B21" s="72"/>
      <c r="C21" s="169"/>
      <c r="D21" s="171"/>
      <c r="E21" s="55"/>
      <c r="F21" s="91"/>
      <c r="G21" s="70"/>
      <c r="H21" s="70"/>
      <c r="I21" s="70"/>
      <c r="J21" s="70"/>
      <c r="K21" s="70"/>
      <c r="L21" s="70"/>
      <c r="M21" s="69"/>
    </row>
    <row r="22" spans="1:15" ht="30" customHeight="1">
      <c r="A22" s="58">
        <v>16</v>
      </c>
      <c r="B22" s="72"/>
      <c r="C22" s="169"/>
      <c r="D22" s="171"/>
      <c r="E22" s="55"/>
      <c r="F22" s="91"/>
      <c r="G22" s="70"/>
      <c r="H22" s="70"/>
      <c r="I22" s="70"/>
      <c r="J22" s="70"/>
      <c r="K22" s="70"/>
      <c r="L22" s="70"/>
      <c r="M22" s="69"/>
    </row>
    <row r="23" spans="1:15" ht="30" customHeight="1">
      <c r="A23" s="58">
        <v>17</v>
      </c>
      <c r="B23" s="72"/>
      <c r="C23" s="169"/>
      <c r="D23" s="171"/>
      <c r="E23" s="55"/>
      <c r="F23" s="91"/>
      <c r="G23" s="70"/>
      <c r="H23" s="70"/>
      <c r="I23" s="70"/>
      <c r="J23" s="70"/>
      <c r="K23" s="70"/>
      <c r="L23" s="70"/>
      <c r="M23" s="69"/>
    </row>
    <row r="24" spans="1:15" ht="30" customHeight="1">
      <c r="A24" s="58">
        <v>18</v>
      </c>
      <c r="B24" s="72"/>
      <c r="C24" s="169"/>
      <c r="D24" s="171"/>
      <c r="E24" s="55"/>
      <c r="F24" s="91"/>
      <c r="G24" s="70"/>
      <c r="H24" s="70"/>
      <c r="I24" s="70"/>
      <c r="J24" s="70"/>
      <c r="K24" s="70"/>
      <c r="L24" s="70"/>
      <c r="M24" s="69"/>
    </row>
    <row r="25" spans="1:15" ht="30" customHeight="1">
      <c r="A25" s="58">
        <v>19</v>
      </c>
      <c r="B25" s="72"/>
      <c r="C25" s="169"/>
      <c r="D25" s="171"/>
      <c r="E25" s="55"/>
      <c r="F25" s="91"/>
      <c r="G25" s="70"/>
      <c r="H25" s="70"/>
      <c r="I25" s="70"/>
      <c r="J25" s="70"/>
      <c r="K25" s="70"/>
      <c r="L25" s="70"/>
      <c r="M25" s="69"/>
    </row>
    <row r="26" spans="1:15" ht="30" customHeight="1">
      <c r="A26" s="58">
        <v>20</v>
      </c>
      <c r="B26" s="72"/>
      <c r="C26" s="169"/>
      <c r="D26" s="171"/>
      <c r="E26" s="55"/>
      <c r="F26" s="91"/>
      <c r="G26" s="70"/>
      <c r="H26" s="70"/>
      <c r="I26" s="70"/>
      <c r="J26" s="70"/>
      <c r="K26" s="70"/>
      <c r="L26" s="70"/>
      <c r="M26" s="69"/>
    </row>
    <row r="27" spans="1:15" ht="30" customHeight="1">
      <c r="A27" s="58">
        <v>21</v>
      </c>
      <c r="B27" s="72"/>
      <c r="C27" s="169"/>
      <c r="D27" s="171"/>
      <c r="E27" s="55"/>
      <c r="F27" s="91"/>
      <c r="G27" s="70"/>
      <c r="H27" s="70"/>
      <c r="I27" s="70"/>
      <c r="J27" s="70"/>
      <c r="K27" s="70"/>
      <c r="L27" s="70"/>
      <c r="M27" s="69"/>
    </row>
    <row r="28" spans="1:15" ht="30" customHeight="1">
      <c r="A28" s="58">
        <v>22</v>
      </c>
      <c r="B28" s="72"/>
      <c r="C28" s="169"/>
      <c r="D28" s="171"/>
      <c r="E28" s="55"/>
      <c r="F28" s="91"/>
      <c r="G28" s="70"/>
      <c r="H28" s="70"/>
      <c r="I28" s="70"/>
      <c r="J28" s="70"/>
      <c r="K28" s="70"/>
      <c r="L28" s="70"/>
      <c r="M28" s="69"/>
    </row>
    <row r="29" spans="1:15" ht="30" customHeight="1">
      <c r="A29" s="58">
        <v>23</v>
      </c>
      <c r="B29" s="72"/>
      <c r="C29" s="169"/>
      <c r="D29" s="171"/>
      <c r="E29" s="55"/>
      <c r="F29" s="91"/>
      <c r="G29" s="70"/>
      <c r="H29" s="70"/>
      <c r="I29" s="70"/>
      <c r="J29" s="70"/>
      <c r="K29" s="70"/>
      <c r="L29" s="70"/>
      <c r="M29" s="69"/>
    </row>
    <row r="30" spans="1:15" ht="30" customHeight="1">
      <c r="A30" s="58">
        <v>24</v>
      </c>
      <c r="B30" s="72"/>
      <c r="C30" s="169"/>
      <c r="D30" s="171"/>
      <c r="E30" s="55"/>
      <c r="F30" s="91"/>
      <c r="G30" s="70"/>
      <c r="H30" s="70"/>
      <c r="I30" s="70"/>
      <c r="J30" s="70"/>
      <c r="K30" s="70"/>
      <c r="L30" s="70"/>
      <c r="M30" s="69"/>
    </row>
    <row r="31" spans="1:15" ht="30" customHeight="1">
      <c r="A31" s="52">
        <v>25</v>
      </c>
      <c r="B31" s="68"/>
      <c r="C31" s="170"/>
      <c r="D31" s="173"/>
      <c r="E31" s="52"/>
      <c r="F31" s="89"/>
      <c r="G31" s="66"/>
      <c r="H31" s="66"/>
      <c r="I31" s="66"/>
      <c r="J31" s="66"/>
      <c r="K31" s="66"/>
      <c r="L31" s="66"/>
      <c r="M31" s="65"/>
    </row>
    <row r="33" spans="2:13">
      <c r="C33" s="16" t="s">
        <v>80</v>
      </c>
      <c r="D33" s="16"/>
      <c r="E33">
        <f t="shared" ref="E33:M33" si="1">COUNTIF(E7:E31,"○")</f>
        <v>0</v>
      </c>
      <c r="F33">
        <f t="shared" si="1"/>
        <v>0</v>
      </c>
      <c r="G33">
        <f t="shared" si="1"/>
        <v>0</v>
      </c>
      <c r="H33">
        <f t="shared" si="1"/>
        <v>0</v>
      </c>
      <c r="I33">
        <f t="shared" si="1"/>
        <v>0</v>
      </c>
      <c r="J33">
        <f t="shared" si="1"/>
        <v>0</v>
      </c>
      <c r="K33">
        <f t="shared" si="1"/>
        <v>0</v>
      </c>
      <c r="L33">
        <f t="shared" si="1"/>
        <v>0</v>
      </c>
      <c r="M33">
        <f t="shared" si="1"/>
        <v>0</v>
      </c>
    </row>
    <row r="34" spans="2:13">
      <c r="C34" s="16" t="s">
        <v>79</v>
      </c>
      <c r="D34" s="16"/>
    </row>
    <row r="35" spans="2:13">
      <c r="B35" t="s">
        <v>96</v>
      </c>
      <c r="C35">
        <f t="shared" ref="C35:C45" si="2">COUNTIF(C$7:C$31,B35)</f>
        <v>0</v>
      </c>
      <c r="D35" s="1" t="s">
        <v>214</v>
      </c>
    </row>
    <row r="36" spans="2:13">
      <c r="B36" t="s">
        <v>95</v>
      </c>
      <c r="C36">
        <f t="shared" si="2"/>
        <v>0</v>
      </c>
      <c r="D36" s="1" t="s">
        <v>215</v>
      </c>
    </row>
    <row r="37" spans="2:13">
      <c r="B37" t="s">
        <v>94</v>
      </c>
      <c r="C37">
        <f t="shared" si="2"/>
        <v>0</v>
      </c>
    </row>
    <row r="38" spans="2:13">
      <c r="B38" t="s">
        <v>93</v>
      </c>
      <c r="C38">
        <f t="shared" si="2"/>
        <v>0</v>
      </c>
    </row>
    <row r="39" spans="2:13">
      <c r="B39" t="s">
        <v>92</v>
      </c>
      <c r="C39">
        <f t="shared" si="2"/>
        <v>0</v>
      </c>
    </row>
    <row r="40" spans="2:13">
      <c r="B40" t="s">
        <v>91</v>
      </c>
      <c r="C40">
        <f t="shared" si="2"/>
        <v>0</v>
      </c>
    </row>
    <row r="41" spans="2:13">
      <c r="B41" t="s">
        <v>90</v>
      </c>
      <c r="C41">
        <f t="shared" si="2"/>
        <v>0</v>
      </c>
    </row>
    <row r="42" spans="2:13">
      <c r="B42" t="s">
        <v>89</v>
      </c>
      <c r="C42">
        <f t="shared" si="2"/>
        <v>0</v>
      </c>
    </row>
    <row r="43" spans="2:13">
      <c r="B43" t="s">
        <v>88</v>
      </c>
      <c r="C43">
        <f t="shared" si="2"/>
        <v>0</v>
      </c>
    </row>
    <row r="44" spans="2:13">
      <c r="B44" t="s">
        <v>87</v>
      </c>
      <c r="C44">
        <f t="shared" si="2"/>
        <v>0</v>
      </c>
    </row>
    <row r="45" spans="2:13">
      <c r="B45" t="s">
        <v>86</v>
      </c>
      <c r="C45">
        <f t="shared" si="2"/>
        <v>0</v>
      </c>
    </row>
  </sheetData>
  <mergeCells count="6">
    <mergeCell ref="A5:A6"/>
    <mergeCell ref="B5:B6"/>
    <mergeCell ref="C5:C6"/>
    <mergeCell ref="A1:M1"/>
    <mergeCell ref="E5:M5"/>
    <mergeCell ref="D5:D6"/>
  </mergeCells>
  <phoneticPr fontId="10"/>
  <dataValidations count="3">
    <dataValidation type="list" allowBlank="1" showInputMessage="1" sqref="E7:M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 type="list" imeMode="hiragana" allowBlank="1" showInputMessage="1" sqref="D7:D31" xr:uid="{6025CBBC-28F9-4B39-BD69-8EACC88F8412}">
      <formula1>$D$35:$D$37</formula1>
    </dataValidation>
  </dataValidations>
  <pageMargins left="0.7" right="0.7" top="0.56000000000000005" bottom="0.2" header="0.3" footer="0.3"/>
  <pageSetup paperSize="9" scale="8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36BE-41AA-4D94-BD70-B23A2A7A15B5}">
  <sheetPr>
    <pageSetUpPr fitToPage="1"/>
  </sheetPr>
  <dimension ref="A1:Z55"/>
  <sheetViews>
    <sheetView showGridLines="0" view="pageBreakPreview" zoomScaleNormal="100" zoomScaleSheetLayoutView="100" workbookViewId="0">
      <selection activeCell="AE18" sqref="AE18"/>
    </sheetView>
  </sheetViews>
  <sheetFormatPr defaultColWidth="9" defaultRowHeight="11"/>
  <cols>
    <col min="1" max="4" width="4.453125" style="157" customWidth="1"/>
    <col min="5" max="6" width="5.6328125" style="157" customWidth="1"/>
    <col min="7" max="10" width="4.453125" style="158" customWidth="1"/>
    <col min="11" max="12" width="4.453125" style="160" customWidth="1"/>
    <col min="13" max="13" width="8.1796875" style="160" customWidth="1"/>
    <col min="14" max="14" width="4.453125" style="160" customWidth="1"/>
    <col min="15" max="15" width="5.6328125" style="160" customWidth="1"/>
    <col min="16" max="16" width="10.6328125" style="157" customWidth="1"/>
    <col min="17" max="253" width="4.453125" style="157" customWidth="1"/>
    <col min="254" max="16384" width="9" style="157"/>
  </cols>
  <sheetData>
    <row r="1" spans="1:26" ht="8.5" customHeight="1"/>
    <row r="2" spans="1:26" ht="8.5" customHeight="1"/>
    <row r="3" spans="1:26" ht="12" customHeight="1">
      <c r="A3" s="243" t="s">
        <v>204</v>
      </c>
      <c r="B3" s="243"/>
      <c r="C3" s="243"/>
      <c r="D3" s="243"/>
      <c r="E3" s="243"/>
      <c r="F3" s="243"/>
      <c r="G3" s="243"/>
      <c r="H3" s="243"/>
      <c r="I3" s="243"/>
      <c r="J3" s="243"/>
      <c r="K3" s="243"/>
      <c r="L3" s="243"/>
      <c r="M3" s="243"/>
      <c r="N3" s="243"/>
      <c r="O3" s="243"/>
      <c r="P3" s="243"/>
    </row>
    <row r="4" spans="1:26" ht="12" customHeight="1">
      <c r="A4" s="243"/>
      <c r="B4" s="243"/>
      <c r="C4" s="243"/>
      <c r="D4" s="243"/>
      <c r="E4" s="243"/>
      <c r="F4" s="243"/>
      <c r="G4" s="243"/>
      <c r="H4" s="243"/>
      <c r="I4" s="243"/>
      <c r="J4" s="243"/>
      <c r="K4" s="243"/>
      <c r="L4" s="243"/>
      <c r="M4" s="243"/>
      <c r="N4" s="243"/>
      <c r="O4" s="243"/>
      <c r="P4" s="243"/>
    </row>
    <row r="5" spans="1:26" ht="9.5" customHeight="1">
      <c r="A5" s="156"/>
      <c r="B5" s="156"/>
      <c r="C5" s="156"/>
      <c r="D5" s="156"/>
      <c r="E5" s="156"/>
      <c r="F5" s="156"/>
      <c r="G5" s="156"/>
      <c r="H5" s="156"/>
      <c r="I5" s="156"/>
      <c r="J5" s="156"/>
      <c r="K5" s="156"/>
      <c r="L5" s="156"/>
      <c r="M5" s="156"/>
      <c r="N5" s="156"/>
      <c r="O5" s="156"/>
    </row>
    <row r="6" spans="1:26" ht="9.5" customHeight="1">
      <c r="A6" s="156"/>
      <c r="B6" s="156"/>
      <c r="C6" s="156"/>
      <c r="D6" s="156"/>
      <c r="E6" s="156"/>
      <c r="F6" s="156"/>
      <c r="G6" s="156"/>
      <c r="H6" s="156"/>
      <c r="I6" s="156"/>
      <c r="J6" s="156"/>
      <c r="K6" s="156"/>
      <c r="L6" s="156"/>
      <c r="M6" s="156"/>
      <c r="N6" s="156"/>
      <c r="O6" s="156"/>
    </row>
    <row r="7" spans="1:26">
      <c r="J7" s="159"/>
      <c r="S7" s="161"/>
      <c r="T7" s="161"/>
      <c r="U7" s="161"/>
      <c r="V7" s="161"/>
      <c r="W7" s="161"/>
      <c r="X7" s="161"/>
      <c r="Y7" s="161"/>
      <c r="Z7" s="161"/>
    </row>
    <row r="8" spans="1:26" ht="12">
      <c r="A8" s="244" t="s">
        <v>100</v>
      </c>
      <c r="B8" s="244"/>
      <c r="C8" s="245" t="s">
        <v>143</v>
      </c>
      <c r="D8" s="245"/>
      <c r="E8" s="245"/>
      <c r="F8" s="245"/>
      <c r="G8" s="245"/>
      <c r="H8" s="245"/>
      <c r="I8" s="126"/>
      <c r="K8" s="246" t="s">
        <v>144</v>
      </c>
      <c r="L8" s="246"/>
      <c r="M8" s="247" t="s">
        <v>198</v>
      </c>
      <c r="N8" s="247"/>
      <c r="O8" s="247"/>
      <c r="P8" s="247"/>
    </row>
    <row r="9" spans="1:26" ht="12" customHeight="1">
      <c r="A9" s="244"/>
      <c r="B9" s="244"/>
      <c r="C9" s="245"/>
      <c r="D9" s="245"/>
      <c r="E9" s="245"/>
      <c r="F9" s="245"/>
      <c r="G9" s="245"/>
      <c r="H9" s="245"/>
      <c r="I9" s="126"/>
      <c r="K9" s="246"/>
      <c r="L9" s="246"/>
      <c r="M9" s="247"/>
      <c r="N9" s="247"/>
      <c r="O9" s="247"/>
      <c r="P9" s="247"/>
    </row>
    <row r="10" spans="1:26" ht="12" customHeight="1">
      <c r="A10" s="244"/>
      <c r="B10" s="244"/>
      <c r="C10" s="248"/>
      <c r="D10" s="248"/>
      <c r="E10" s="248"/>
      <c r="F10" s="248"/>
      <c r="G10" s="248"/>
      <c r="H10" s="248"/>
      <c r="I10" s="126"/>
      <c r="K10" s="244" t="s">
        <v>99</v>
      </c>
      <c r="L10" s="244"/>
      <c r="M10" s="247" t="s">
        <v>199</v>
      </c>
      <c r="N10" s="247"/>
      <c r="O10" s="247"/>
      <c r="P10" s="247"/>
    </row>
    <row r="11" spans="1:26" ht="12">
      <c r="A11" s="244"/>
      <c r="B11" s="244"/>
      <c r="C11" s="248"/>
      <c r="D11" s="248"/>
      <c r="E11" s="248"/>
      <c r="F11" s="248"/>
      <c r="G11" s="248"/>
      <c r="H11" s="248"/>
      <c r="I11" s="126"/>
      <c r="J11" s="126"/>
      <c r="K11" s="249"/>
      <c r="L11" s="249"/>
      <c r="M11" s="250"/>
      <c r="N11" s="250"/>
      <c r="O11" s="250"/>
      <c r="P11" s="250"/>
    </row>
    <row r="12" spans="1:26" s="162" customFormat="1" ht="13" customHeight="1">
      <c r="A12" s="254" t="s">
        <v>145</v>
      </c>
      <c r="B12" s="254"/>
      <c r="C12" s="254"/>
      <c r="D12" s="254"/>
      <c r="E12" s="254" t="s">
        <v>146</v>
      </c>
      <c r="F12" s="254"/>
      <c r="G12" s="254" t="s">
        <v>147</v>
      </c>
      <c r="H12" s="254"/>
      <c r="I12" s="254" t="s">
        <v>148</v>
      </c>
      <c r="J12" s="254"/>
      <c r="K12" s="251" t="s">
        <v>98</v>
      </c>
      <c r="L12" s="251"/>
      <c r="M12" s="255" t="s">
        <v>149</v>
      </c>
      <c r="N12" s="251" t="s">
        <v>150</v>
      </c>
      <c r="O12" s="251"/>
      <c r="P12" s="252" t="s">
        <v>197</v>
      </c>
    </row>
    <row r="13" spans="1:26" s="162" customFormat="1">
      <c r="A13" s="254"/>
      <c r="B13" s="254"/>
      <c r="C13" s="254"/>
      <c r="D13" s="254"/>
      <c r="E13" s="254"/>
      <c r="F13" s="254"/>
      <c r="G13" s="254"/>
      <c r="H13" s="254"/>
      <c r="I13" s="254"/>
      <c r="J13" s="254"/>
      <c r="K13" s="251"/>
      <c r="L13" s="251"/>
      <c r="M13" s="251"/>
      <c r="N13" s="251"/>
      <c r="O13" s="251"/>
      <c r="P13" s="253"/>
    </row>
    <row r="14" spans="1:26" ht="15" customHeight="1">
      <c r="A14" s="270" t="s">
        <v>200</v>
      </c>
      <c r="B14" s="271"/>
      <c r="C14" s="271"/>
      <c r="D14" s="272"/>
      <c r="E14" s="266" t="s">
        <v>201</v>
      </c>
      <c r="F14" s="267"/>
      <c r="G14" s="256">
        <v>5000</v>
      </c>
      <c r="H14" s="257"/>
      <c r="I14" s="262">
        <v>1</v>
      </c>
      <c r="J14" s="263"/>
      <c r="K14" s="256">
        <f>G14*I14</f>
        <v>5000</v>
      </c>
      <c r="L14" s="257"/>
      <c r="M14" s="278">
        <v>510</v>
      </c>
      <c r="N14" s="256">
        <f>K14-M14</f>
        <v>4490</v>
      </c>
      <c r="O14" s="257"/>
      <c r="P14" s="260">
        <v>220</v>
      </c>
    </row>
    <row r="15" spans="1:26" ht="15" customHeight="1">
      <c r="A15" s="273"/>
      <c r="B15" s="274"/>
      <c r="C15" s="274"/>
      <c r="D15" s="275"/>
      <c r="E15" s="268"/>
      <c r="F15" s="269"/>
      <c r="G15" s="258"/>
      <c r="H15" s="259"/>
      <c r="I15" s="264"/>
      <c r="J15" s="265"/>
      <c r="K15" s="258"/>
      <c r="L15" s="259"/>
      <c r="M15" s="279"/>
      <c r="N15" s="258"/>
      <c r="O15" s="259"/>
      <c r="P15" s="261"/>
    </row>
    <row r="16" spans="1:26" ht="14.25" customHeight="1">
      <c r="A16" s="276"/>
      <c r="B16" s="276"/>
      <c r="C16" s="276"/>
      <c r="D16" s="276"/>
      <c r="E16" s="277"/>
      <c r="F16" s="277"/>
      <c r="G16" s="256"/>
      <c r="H16" s="257"/>
      <c r="I16" s="262"/>
      <c r="J16" s="263"/>
      <c r="K16" s="256">
        <f>G16*I16</f>
        <v>0</v>
      </c>
      <c r="L16" s="257"/>
      <c r="M16" s="278"/>
      <c r="N16" s="256">
        <f>K16-M16</f>
        <v>0</v>
      </c>
      <c r="O16" s="257"/>
      <c r="P16" s="260"/>
    </row>
    <row r="17" spans="1:16" ht="15" customHeight="1">
      <c r="A17" s="276"/>
      <c r="B17" s="276"/>
      <c r="C17" s="276"/>
      <c r="D17" s="276"/>
      <c r="E17" s="277"/>
      <c r="F17" s="277"/>
      <c r="G17" s="258"/>
      <c r="H17" s="259"/>
      <c r="I17" s="264"/>
      <c r="J17" s="265"/>
      <c r="K17" s="258"/>
      <c r="L17" s="259"/>
      <c r="M17" s="279"/>
      <c r="N17" s="258"/>
      <c r="O17" s="259"/>
      <c r="P17" s="261"/>
    </row>
    <row r="18" spans="1:16" ht="15" customHeight="1">
      <c r="A18" s="276"/>
      <c r="B18" s="276"/>
      <c r="C18" s="276"/>
      <c r="D18" s="276"/>
      <c r="E18" s="277"/>
      <c r="F18" s="277"/>
      <c r="G18" s="256"/>
      <c r="H18" s="257"/>
      <c r="I18" s="262"/>
      <c r="J18" s="263"/>
      <c r="K18" s="256">
        <f>G18*I18</f>
        <v>0</v>
      </c>
      <c r="L18" s="257"/>
      <c r="M18" s="278"/>
      <c r="N18" s="256">
        <f>K18-M18</f>
        <v>0</v>
      </c>
      <c r="O18" s="257"/>
      <c r="P18" s="260"/>
    </row>
    <row r="19" spans="1:16" ht="15" customHeight="1">
      <c r="A19" s="276"/>
      <c r="B19" s="276"/>
      <c r="C19" s="276"/>
      <c r="D19" s="276"/>
      <c r="E19" s="277"/>
      <c r="F19" s="277"/>
      <c r="G19" s="258"/>
      <c r="H19" s="259"/>
      <c r="I19" s="264"/>
      <c r="J19" s="265"/>
      <c r="K19" s="258"/>
      <c r="L19" s="259"/>
      <c r="M19" s="279"/>
      <c r="N19" s="258"/>
      <c r="O19" s="259"/>
      <c r="P19" s="261"/>
    </row>
    <row r="20" spans="1:16" ht="15" customHeight="1">
      <c r="A20" s="276"/>
      <c r="B20" s="276"/>
      <c r="C20" s="276"/>
      <c r="D20" s="276"/>
      <c r="E20" s="277"/>
      <c r="F20" s="277"/>
      <c r="G20" s="256"/>
      <c r="H20" s="257"/>
      <c r="I20" s="262"/>
      <c r="J20" s="263"/>
      <c r="K20" s="256">
        <f>G20*I20</f>
        <v>0</v>
      </c>
      <c r="L20" s="257"/>
      <c r="M20" s="278"/>
      <c r="N20" s="256">
        <f>K20-M20</f>
        <v>0</v>
      </c>
      <c r="O20" s="257"/>
      <c r="P20" s="260"/>
    </row>
    <row r="21" spans="1:16" ht="15" customHeight="1">
      <c r="A21" s="276"/>
      <c r="B21" s="276"/>
      <c r="C21" s="276"/>
      <c r="D21" s="276"/>
      <c r="E21" s="277"/>
      <c r="F21" s="277"/>
      <c r="G21" s="258"/>
      <c r="H21" s="259"/>
      <c r="I21" s="264"/>
      <c r="J21" s="265"/>
      <c r="K21" s="258"/>
      <c r="L21" s="259"/>
      <c r="M21" s="279"/>
      <c r="N21" s="258"/>
      <c r="O21" s="259"/>
      <c r="P21" s="261"/>
    </row>
    <row r="22" spans="1:16" ht="15" customHeight="1">
      <c r="A22" s="276"/>
      <c r="B22" s="276"/>
      <c r="C22" s="276"/>
      <c r="D22" s="276"/>
      <c r="E22" s="277"/>
      <c r="F22" s="277"/>
      <c r="G22" s="256"/>
      <c r="H22" s="257"/>
      <c r="I22" s="262"/>
      <c r="J22" s="263"/>
      <c r="K22" s="256">
        <f>G22*I22</f>
        <v>0</v>
      </c>
      <c r="L22" s="257"/>
      <c r="M22" s="278"/>
      <c r="N22" s="256">
        <f>K22-M22</f>
        <v>0</v>
      </c>
      <c r="O22" s="257"/>
      <c r="P22" s="260"/>
    </row>
    <row r="23" spans="1:16" ht="15" customHeight="1">
      <c r="A23" s="276"/>
      <c r="B23" s="276"/>
      <c r="C23" s="276"/>
      <c r="D23" s="276"/>
      <c r="E23" s="277"/>
      <c r="F23" s="277"/>
      <c r="G23" s="258"/>
      <c r="H23" s="259"/>
      <c r="I23" s="264"/>
      <c r="J23" s="265"/>
      <c r="K23" s="258"/>
      <c r="L23" s="259"/>
      <c r="M23" s="279"/>
      <c r="N23" s="258"/>
      <c r="O23" s="259"/>
      <c r="P23" s="261"/>
    </row>
    <row r="24" spans="1:16" ht="15" customHeight="1">
      <c r="A24" s="276"/>
      <c r="B24" s="276"/>
      <c r="C24" s="276"/>
      <c r="D24" s="276"/>
      <c r="E24" s="277"/>
      <c r="F24" s="277"/>
      <c r="G24" s="256"/>
      <c r="H24" s="257"/>
      <c r="I24" s="262"/>
      <c r="J24" s="263"/>
      <c r="K24" s="256">
        <f>G24*I24</f>
        <v>0</v>
      </c>
      <c r="L24" s="257"/>
      <c r="M24" s="278"/>
      <c r="N24" s="256">
        <f>K24-M24</f>
        <v>0</v>
      </c>
      <c r="O24" s="257"/>
      <c r="P24" s="260"/>
    </row>
    <row r="25" spans="1:16" ht="15" customHeight="1">
      <c r="A25" s="276"/>
      <c r="B25" s="276"/>
      <c r="C25" s="276"/>
      <c r="D25" s="276"/>
      <c r="E25" s="277"/>
      <c r="F25" s="277"/>
      <c r="G25" s="258"/>
      <c r="H25" s="259"/>
      <c r="I25" s="264"/>
      <c r="J25" s="265"/>
      <c r="K25" s="258"/>
      <c r="L25" s="259"/>
      <c r="M25" s="279"/>
      <c r="N25" s="258"/>
      <c r="O25" s="259"/>
      <c r="P25" s="261"/>
    </row>
    <row r="26" spans="1:16" ht="14.25" customHeight="1">
      <c r="A26" s="276"/>
      <c r="B26" s="276"/>
      <c r="C26" s="276"/>
      <c r="D26" s="276"/>
      <c r="E26" s="277"/>
      <c r="F26" s="277"/>
      <c r="G26" s="256"/>
      <c r="H26" s="257"/>
      <c r="I26" s="262"/>
      <c r="J26" s="263"/>
      <c r="K26" s="256">
        <f>G26*I26</f>
        <v>0</v>
      </c>
      <c r="L26" s="257"/>
      <c r="M26" s="278"/>
      <c r="N26" s="256">
        <f>K26-M26</f>
        <v>0</v>
      </c>
      <c r="O26" s="257"/>
      <c r="P26" s="260"/>
    </row>
    <row r="27" spans="1:16" ht="15" customHeight="1">
      <c r="A27" s="276"/>
      <c r="B27" s="276"/>
      <c r="C27" s="276"/>
      <c r="D27" s="276"/>
      <c r="E27" s="277"/>
      <c r="F27" s="277"/>
      <c r="G27" s="258"/>
      <c r="H27" s="259"/>
      <c r="I27" s="264"/>
      <c r="J27" s="265"/>
      <c r="K27" s="258"/>
      <c r="L27" s="259"/>
      <c r="M27" s="279"/>
      <c r="N27" s="258"/>
      <c r="O27" s="259"/>
      <c r="P27" s="261"/>
    </row>
    <row r="28" spans="1:16" ht="15" customHeight="1">
      <c r="A28" s="276"/>
      <c r="B28" s="276"/>
      <c r="C28" s="276"/>
      <c r="D28" s="276"/>
      <c r="E28" s="277"/>
      <c r="F28" s="277"/>
      <c r="G28" s="256"/>
      <c r="H28" s="257"/>
      <c r="I28" s="262"/>
      <c r="J28" s="263"/>
      <c r="K28" s="256">
        <f>G28*I28</f>
        <v>0</v>
      </c>
      <c r="L28" s="257"/>
      <c r="M28" s="278"/>
      <c r="N28" s="256">
        <f>K28-M28</f>
        <v>0</v>
      </c>
      <c r="O28" s="257"/>
      <c r="P28" s="260"/>
    </row>
    <row r="29" spans="1:16" ht="14.25" customHeight="1">
      <c r="A29" s="276"/>
      <c r="B29" s="276"/>
      <c r="C29" s="276"/>
      <c r="D29" s="276"/>
      <c r="E29" s="277"/>
      <c r="F29" s="277"/>
      <c r="G29" s="258"/>
      <c r="H29" s="259"/>
      <c r="I29" s="264"/>
      <c r="J29" s="265"/>
      <c r="K29" s="258"/>
      <c r="L29" s="259"/>
      <c r="M29" s="279"/>
      <c r="N29" s="258"/>
      <c r="O29" s="259"/>
      <c r="P29" s="261"/>
    </row>
    <row r="30" spans="1:16" ht="15" customHeight="1">
      <c r="A30" s="276"/>
      <c r="B30" s="276"/>
      <c r="C30" s="276"/>
      <c r="D30" s="276"/>
      <c r="E30" s="277"/>
      <c r="F30" s="277"/>
      <c r="G30" s="256"/>
      <c r="H30" s="257"/>
      <c r="I30" s="262"/>
      <c r="J30" s="263"/>
      <c r="K30" s="256">
        <f>G30*I30</f>
        <v>0</v>
      </c>
      <c r="L30" s="257"/>
      <c r="M30" s="278"/>
      <c r="N30" s="256">
        <f>K30-M30</f>
        <v>0</v>
      </c>
      <c r="O30" s="257"/>
      <c r="P30" s="260"/>
    </row>
    <row r="31" spans="1:16" ht="15" customHeight="1">
      <c r="A31" s="276"/>
      <c r="B31" s="276"/>
      <c r="C31" s="276"/>
      <c r="D31" s="276"/>
      <c r="E31" s="277"/>
      <c r="F31" s="277"/>
      <c r="G31" s="258"/>
      <c r="H31" s="259"/>
      <c r="I31" s="264"/>
      <c r="J31" s="265"/>
      <c r="K31" s="258"/>
      <c r="L31" s="259"/>
      <c r="M31" s="279"/>
      <c r="N31" s="258"/>
      <c r="O31" s="259"/>
      <c r="P31" s="261"/>
    </row>
    <row r="32" spans="1:16" ht="15" customHeight="1">
      <c r="A32" s="276"/>
      <c r="B32" s="276"/>
      <c r="C32" s="276"/>
      <c r="D32" s="276"/>
      <c r="E32" s="277"/>
      <c r="F32" s="277"/>
      <c r="G32" s="256"/>
      <c r="H32" s="257"/>
      <c r="I32" s="262"/>
      <c r="J32" s="263"/>
      <c r="K32" s="256">
        <f>G32*I32</f>
        <v>0</v>
      </c>
      <c r="L32" s="257"/>
      <c r="M32" s="278"/>
      <c r="N32" s="256">
        <f>K32-M32</f>
        <v>0</v>
      </c>
      <c r="O32" s="257"/>
      <c r="P32" s="260"/>
    </row>
    <row r="33" spans="1:16" ht="15" customHeight="1">
      <c r="A33" s="276"/>
      <c r="B33" s="276"/>
      <c r="C33" s="276"/>
      <c r="D33" s="276"/>
      <c r="E33" s="277"/>
      <c r="F33" s="277"/>
      <c r="G33" s="258"/>
      <c r="H33" s="259"/>
      <c r="I33" s="264"/>
      <c r="J33" s="265"/>
      <c r="K33" s="258"/>
      <c r="L33" s="259"/>
      <c r="M33" s="279"/>
      <c r="N33" s="258"/>
      <c r="O33" s="259"/>
      <c r="P33" s="261"/>
    </row>
    <row r="34" spans="1:16" ht="15" customHeight="1">
      <c r="A34" s="276"/>
      <c r="B34" s="276"/>
      <c r="C34" s="276"/>
      <c r="D34" s="276"/>
      <c r="E34" s="277"/>
      <c r="F34" s="277"/>
      <c r="G34" s="256"/>
      <c r="H34" s="257"/>
      <c r="I34" s="262"/>
      <c r="J34" s="263"/>
      <c r="K34" s="256">
        <f>G34*I34</f>
        <v>0</v>
      </c>
      <c r="L34" s="257"/>
      <c r="M34" s="278"/>
      <c r="N34" s="256">
        <f>K34-M34</f>
        <v>0</v>
      </c>
      <c r="O34" s="257"/>
      <c r="P34" s="260"/>
    </row>
    <row r="35" spans="1:16" ht="15" customHeight="1">
      <c r="A35" s="276"/>
      <c r="B35" s="276"/>
      <c r="C35" s="276"/>
      <c r="D35" s="276"/>
      <c r="E35" s="277"/>
      <c r="F35" s="277"/>
      <c r="G35" s="258"/>
      <c r="H35" s="259"/>
      <c r="I35" s="264"/>
      <c r="J35" s="265"/>
      <c r="K35" s="258"/>
      <c r="L35" s="259"/>
      <c r="M35" s="279"/>
      <c r="N35" s="258"/>
      <c r="O35" s="259"/>
      <c r="P35" s="261"/>
    </row>
    <row r="36" spans="1:16" ht="15" customHeight="1">
      <c r="A36" s="276"/>
      <c r="B36" s="276"/>
      <c r="C36" s="276"/>
      <c r="D36" s="276"/>
      <c r="E36" s="277"/>
      <c r="F36" s="277"/>
      <c r="G36" s="256"/>
      <c r="H36" s="257"/>
      <c r="I36" s="262"/>
      <c r="J36" s="263"/>
      <c r="K36" s="256">
        <f>G36*I36</f>
        <v>0</v>
      </c>
      <c r="L36" s="257"/>
      <c r="M36" s="278"/>
      <c r="N36" s="256">
        <f>K36-M36</f>
        <v>0</v>
      </c>
      <c r="O36" s="257"/>
      <c r="P36" s="260"/>
    </row>
    <row r="37" spans="1:16" ht="15" customHeight="1">
      <c r="A37" s="276"/>
      <c r="B37" s="276"/>
      <c r="C37" s="276"/>
      <c r="D37" s="276"/>
      <c r="E37" s="277"/>
      <c r="F37" s="277"/>
      <c r="G37" s="258"/>
      <c r="H37" s="259"/>
      <c r="I37" s="264"/>
      <c r="J37" s="265"/>
      <c r="K37" s="258"/>
      <c r="L37" s="259"/>
      <c r="M37" s="279"/>
      <c r="N37" s="258"/>
      <c r="O37" s="259"/>
      <c r="P37" s="261"/>
    </row>
    <row r="38" spans="1:16" ht="14.25" customHeight="1">
      <c r="A38" s="276"/>
      <c r="B38" s="276"/>
      <c r="C38" s="276"/>
      <c r="D38" s="276"/>
      <c r="E38" s="277"/>
      <c r="F38" s="277"/>
      <c r="G38" s="256"/>
      <c r="H38" s="257"/>
      <c r="I38" s="262"/>
      <c r="J38" s="263"/>
      <c r="K38" s="256">
        <f>G38*I38</f>
        <v>0</v>
      </c>
      <c r="L38" s="257"/>
      <c r="M38" s="278"/>
      <c r="N38" s="256">
        <f>K38-M38</f>
        <v>0</v>
      </c>
      <c r="O38" s="257"/>
      <c r="P38" s="260"/>
    </row>
    <row r="39" spans="1:16" ht="15" customHeight="1">
      <c r="A39" s="276"/>
      <c r="B39" s="276"/>
      <c r="C39" s="276"/>
      <c r="D39" s="276"/>
      <c r="E39" s="277"/>
      <c r="F39" s="277"/>
      <c r="G39" s="258"/>
      <c r="H39" s="259"/>
      <c r="I39" s="264"/>
      <c r="J39" s="265"/>
      <c r="K39" s="258"/>
      <c r="L39" s="259"/>
      <c r="M39" s="279"/>
      <c r="N39" s="258"/>
      <c r="O39" s="259"/>
      <c r="P39" s="261"/>
    </row>
    <row r="40" spans="1:16" ht="15" customHeight="1">
      <c r="A40" s="276"/>
      <c r="B40" s="276"/>
      <c r="C40" s="276"/>
      <c r="D40" s="276"/>
      <c r="E40" s="277"/>
      <c r="F40" s="277"/>
      <c r="G40" s="256"/>
      <c r="H40" s="257"/>
      <c r="I40" s="262"/>
      <c r="J40" s="263"/>
      <c r="K40" s="256">
        <f>G40*I40</f>
        <v>0</v>
      </c>
      <c r="L40" s="257"/>
      <c r="M40" s="278"/>
      <c r="N40" s="256">
        <f>K40-M40</f>
        <v>0</v>
      </c>
      <c r="O40" s="257"/>
      <c r="P40" s="260"/>
    </row>
    <row r="41" spans="1:16" ht="14.25" customHeight="1">
      <c r="A41" s="276"/>
      <c r="B41" s="276"/>
      <c r="C41" s="276"/>
      <c r="D41" s="276"/>
      <c r="E41" s="277"/>
      <c r="F41" s="277"/>
      <c r="G41" s="258"/>
      <c r="H41" s="259"/>
      <c r="I41" s="264"/>
      <c r="J41" s="265"/>
      <c r="K41" s="258"/>
      <c r="L41" s="259"/>
      <c r="M41" s="279"/>
      <c r="N41" s="258"/>
      <c r="O41" s="259"/>
      <c r="P41" s="261"/>
    </row>
    <row r="42" spans="1:16" ht="15" customHeight="1">
      <c r="A42" s="276"/>
      <c r="B42" s="276"/>
      <c r="C42" s="276"/>
      <c r="D42" s="276"/>
      <c r="E42" s="277"/>
      <c r="F42" s="277"/>
      <c r="G42" s="256"/>
      <c r="H42" s="257"/>
      <c r="I42" s="262"/>
      <c r="J42" s="263"/>
      <c r="K42" s="256">
        <f>G42*I42</f>
        <v>0</v>
      </c>
      <c r="L42" s="257"/>
      <c r="M42" s="278"/>
      <c r="N42" s="256">
        <f>K42-M42</f>
        <v>0</v>
      </c>
      <c r="O42" s="257"/>
      <c r="P42" s="260"/>
    </row>
    <row r="43" spans="1:16" ht="14.25" customHeight="1">
      <c r="A43" s="276"/>
      <c r="B43" s="276"/>
      <c r="C43" s="276"/>
      <c r="D43" s="276"/>
      <c r="E43" s="277"/>
      <c r="F43" s="277"/>
      <c r="G43" s="258"/>
      <c r="H43" s="259"/>
      <c r="I43" s="264"/>
      <c r="J43" s="265"/>
      <c r="K43" s="258"/>
      <c r="L43" s="259"/>
      <c r="M43" s="279"/>
      <c r="N43" s="258"/>
      <c r="O43" s="259"/>
      <c r="P43" s="261"/>
    </row>
    <row r="44" spans="1:16" ht="15" customHeight="1">
      <c r="A44" s="276"/>
      <c r="B44" s="276"/>
      <c r="C44" s="276"/>
      <c r="D44" s="276"/>
      <c r="E44" s="277"/>
      <c r="F44" s="277"/>
      <c r="G44" s="256"/>
      <c r="H44" s="257"/>
      <c r="I44" s="262"/>
      <c r="J44" s="263"/>
      <c r="K44" s="256">
        <f>G44*I44</f>
        <v>0</v>
      </c>
      <c r="L44" s="257"/>
      <c r="M44" s="278"/>
      <c r="N44" s="256">
        <f>K44-M44</f>
        <v>0</v>
      </c>
      <c r="O44" s="257"/>
      <c r="P44" s="260"/>
    </row>
    <row r="45" spans="1:16" ht="15" customHeight="1">
      <c r="A45" s="276"/>
      <c r="B45" s="276"/>
      <c r="C45" s="276"/>
      <c r="D45" s="276"/>
      <c r="E45" s="277"/>
      <c r="F45" s="277"/>
      <c r="G45" s="258"/>
      <c r="H45" s="259"/>
      <c r="I45" s="264"/>
      <c r="J45" s="265"/>
      <c r="K45" s="258"/>
      <c r="L45" s="259"/>
      <c r="M45" s="279"/>
      <c r="N45" s="258"/>
      <c r="O45" s="259"/>
      <c r="P45" s="261"/>
    </row>
    <row r="46" spans="1:16" ht="14.25" customHeight="1">
      <c r="A46" s="276"/>
      <c r="B46" s="276"/>
      <c r="C46" s="276"/>
      <c r="D46" s="276"/>
      <c r="E46" s="277"/>
      <c r="F46" s="277"/>
      <c r="G46" s="256"/>
      <c r="H46" s="257"/>
      <c r="I46" s="262"/>
      <c r="J46" s="263"/>
      <c r="K46" s="256">
        <f>G46*I46</f>
        <v>0</v>
      </c>
      <c r="L46" s="257"/>
      <c r="M46" s="278"/>
      <c r="N46" s="256">
        <f>K46-M46</f>
        <v>0</v>
      </c>
      <c r="O46" s="257"/>
      <c r="P46" s="260"/>
    </row>
    <row r="47" spans="1:16" ht="14.25" customHeight="1">
      <c r="A47" s="276"/>
      <c r="B47" s="276"/>
      <c r="C47" s="276"/>
      <c r="D47" s="276"/>
      <c r="E47" s="277"/>
      <c r="F47" s="277"/>
      <c r="G47" s="258"/>
      <c r="H47" s="259"/>
      <c r="I47" s="264"/>
      <c r="J47" s="265"/>
      <c r="K47" s="258"/>
      <c r="L47" s="259"/>
      <c r="M47" s="279"/>
      <c r="N47" s="258"/>
      <c r="O47" s="259"/>
      <c r="P47" s="261"/>
    </row>
    <row r="48" spans="1:16" ht="15" customHeight="1">
      <c r="A48" s="276"/>
      <c r="B48" s="276"/>
      <c r="C48" s="276"/>
      <c r="D48" s="276"/>
      <c r="E48" s="277"/>
      <c r="F48" s="277"/>
      <c r="G48" s="256"/>
      <c r="H48" s="257"/>
      <c r="I48" s="262"/>
      <c r="J48" s="263"/>
      <c r="K48" s="256">
        <f>G48*I48</f>
        <v>0</v>
      </c>
      <c r="L48" s="257"/>
      <c r="M48" s="278"/>
      <c r="N48" s="256">
        <f>K48-M48</f>
        <v>0</v>
      </c>
      <c r="O48" s="257"/>
      <c r="P48" s="260"/>
    </row>
    <row r="49" spans="1:16" ht="15" customHeight="1">
      <c r="A49" s="276"/>
      <c r="B49" s="276"/>
      <c r="C49" s="276"/>
      <c r="D49" s="276"/>
      <c r="E49" s="277"/>
      <c r="F49" s="277"/>
      <c r="G49" s="258"/>
      <c r="H49" s="259"/>
      <c r="I49" s="264"/>
      <c r="J49" s="265"/>
      <c r="K49" s="258"/>
      <c r="L49" s="259"/>
      <c r="M49" s="279"/>
      <c r="N49" s="258"/>
      <c r="O49" s="259"/>
      <c r="P49" s="261"/>
    </row>
    <row r="50" spans="1:16" ht="15" customHeight="1">
      <c r="A50" s="276"/>
      <c r="B50" s="276"/>
      <c r="C50" s="276"/>
      <c r="D50" s="276"/>
      <c r="E50" s="277"/>
      <c r="F50" s="277"/>
      <c r="G50" s="256"/>
      <c r="H50" s="257"/>
      <c r="I50" s="262"/>
      <c r="J50" s="263"/>
      <c r="K50" s="256">
        <f>G50*I50</f>
        <v>0</v>
      </c>
      <c r="L50" s="257"/>
      <c r="M50" s="278"/>
      <c r="N50" s="256">
        <f>K50-M50</f>
        <v>0</v>
      </c>
      <c r="O50" s="257"/>
      <c r="P50" s="260"/>
    </row>
    <row r="51" spans="1:16" ht="15" customHeight="1">
      <c r="A51" s="276"/>
      <c r="B51" s="276"/>
      <c r="C51" s="276"/>
      <c r="D51" s="276"/>
      <c r="E51" s="277"/>
      <c r="F51" s="277"/>
      <c r="G51" s="258"/>
      <c r="H51" s="259"/>
      <c r="I51" s="264"/>
      <c r="J51" s="265"/>
      <c r="K51" s="258"/>
      <c r="L51" s="259"/>
      <c r="M51" s="279"/>
      <c r="N51" s="258"/>
      <c r="O51" s="259"/>
      <c r="P51" s="261"/>
    </row>
    <row r="52" spans="1:16" ht="15" customHeight="1">
      <c r="A52" s="276"/>
      <c r="B52" s="276"/>
      <c r="C52" s="276"/>
      <c r="D52" s="276"/>
      <c r="E52" s="277"/>
      <c r="F52" s="277"/>
      <c r="G52" s="256"/>
      <c r="H52" s="257"/>
      <c r="I52" s="262"/>
      <c r="J52" s="263"/>
      <c r="K52" s="256">
        <f>G52*I52</f>
        <v>0</v>
      </c>
      <c r="L52" s="257"/>
      <c r="M52" s="278"/>
      <c r="N52" s="256">
        <f>K52-M52</f>
        <v>0</v>
      </c>
      <c r="O52" s="257"/>
      <c r="P52" s="260"/>
    </row>
    <row r="53" spans="1:16" ht="15" customHeight="1">
      <c r="A53" s="276"/>
      <c r="B53" s="276"/>
      <c r="C53" s="276"/>
      <c r="D53" s="276"/>
      <c r="E53" s="277"/>
      <c r="F53" s="277"/>
      <c r="G53" s="258"/>
      <c r="H53" s="259"/>
      <c r="I53" s="264"/>
      <c r="J53" s="265"/>
      <c r="K53" s="258"/>
      <c r="L53" s="259"/>
      <c r="M53" s="279"/>
      <c r="N53" s="258"/>
      <c r="O53" s="259"/>
      <c r="P53" s="261"/>
    </row>
    <row r="54" spans="1:16" ht="24.5" customHeight="1" thickBot="1">
      <c r="I54" s="164"/>
      <c r="J54" s="163" t="s">
        <v>101</v>
      </c>
      <c r="K54" s="280">
        <f>SUM(K14:L53)</f>
        <v>5000</v>
      </c>
      <c r="L54" s="280"/>
      <c r="M54" s="165">
        <f>SUM(M14:M53)</f>
        <v>510</v>
      </c>
      <c r="N54" s="280">
        <f>SUM(N14:O53)</f>
        <v>4490</v>
      </c>
      <c r="O54" s="280"/>
      <c r="P54" s="166">
        <f>SUM(P14:P53)</f>
        <v>220</v>
      </c>
    </row>
    <row r="55" spans="1:16" ht="5" customHeight="1" thickTop="1"/>
  </sheetData>
  <mergeCells count="179">
    <mergeCell ref="N52:O53"/>
    <mergeCell ref="P52:P53"/>
    <mergeCell ref="K54:L54"/>
    <mergeCell ref="N54:O54"/>
    <mergeCell ref="M14:M15"/>
    <mergeCell ref="K14:L15"/>
    <mergeCell ref="A52:D53"/>
    <mergeCell ref="E52:F53"/>
    <mergeCell ref="G52:H53"/>
    <mergeCell ref="I52:J53"/>
    <mergeCell ref="K52:L53"/>
    <mergeCell ref="M52:M53"/>
    <mergeCell ref="P48:P49"/>
    <mergeCell ref="A50:D51"/>
    <mergeCell ref="E50:F51"/>
    <mergeCell ref="G50:H51"/>
    <mergeCell ref="I50:J51"/>
    <mergeCell ref="K50:L51"/>
    <mergeCell ref="M50:M51"/>
    <mergeCell ref="N50:O51"/>
    <mergeCell ref="P50:P51"/>
    <mergeCell ref="N46:O47"/>
    <mergeCell ref="P46:P47"/>
    <mergeCell ref="A48:D49"/>
    <mergeCell ref="E48:F49"/>
    <mergeCell ref="G48:H49"/>
    <mergeCell ref="I48:J49"/>
    <mergeCell ref="K48:L49"/>
    <mergeCell ref="M48:M49"/>
    <mergeCell ref="N48:O49"/>
    <mergeCell ref="N44:O45"/>
    <mergeCell ref="P44:P45"/>
    <mergeCell ref="A46:D47"/>
    <mergeCell ref="E46:F47"/>
    <mergeCell ref="G46:H47"/>
    <mergeCell ref="I46:J47"/>
    <mergeCell ref="K46:L47"/>
    <mergeCell ref="M46:M47"/>
    <mergeCell ref="A44:D45"/>
    <mergeCell ref="E44:F45"/>
    <mergeCell ref="G44:H45"/>
    <mergeCell ref="I44:J45"/>
    <mergeCell ref="K44:L45"/>
    <mergeCell ref="M44:M45"/>
    <mergeCell ref="A40:D41"/>
    <mergeCell ref="E40:F41"/>
    <mergeCell ref="G40:H41"/>
    <mergeCell ref="I40:J41"/>
    <mergeCell ref="K40:L41"/>
    <mergeCell ref="M40:M41"/>
    <mergeCell ref="N40:O41"/>
    <mergeCell ref="P40:P41"/>
    <mergeCell ref="A42:D43"/>
    <mergeCell ref="E42:F43"/>
    <mergeCell ref="G42:H43"/>
    <mergeCell ref="I42:J43"/>
    <mergeCell ref="K42:L43"/>
    <mergeCell ref="M42:M43"/>
    <mergeCell ref="N42:O43"/>
    <mergeCell ref="P42:P43"/>
    <mergeCell ref="N36:O37"/>
    <mergeCell ref="P36:P37"/>
    <mergeCell ref="A38:D39"/>
    <mergeCell ref="E38:F39"/>
    <mergeCell ref="G38:H39"/>
    <mergeCell ref="I38:J39"/>
    <mergeCell ref="K38:L39"/>
    <mergeCell ref="M38:M39"/>
    <mergeCell ref="A36:D37"/>
    <mergeCell ref="E36:F37"/>
    <mergeCell ref="G36:H37"/>
    <mergeCell ref="I36:J37"/>
    <mergeCell ref="K36:L37"/>
    <mergeCell ref="M36:M37"/>
    <mergeCell ref="N38:O39"/>
    <mergeCell ref="P38:P39"/>
    <mergeCell ref="A32:D33"/>
    <mergeCell ref="E32:F33"/>
    <mergeCell ref="G32:H33"/>
    <mergeCell ref="I32:J33"/>
    <mergeCell ref="K32:L33"/>
    <mergeCell ref="M32:M33"/>
    <mergeCell ref="N32:O33"/>
    <mergeCell ref="P32:P33"/>
    <mergeCell ref="A34:D35"/>
    <mergeCell ref="E34:F35"/>
    <mergeCell ref="G34:H35"/>
    <mergeCell ref="I34:J35"/>
    <mergeCell ref="K34:L35"/>
    <mergeCell ref="M34:M35"/>
    <mergeCell ref="N34:O35"/>
    <mergeCell ref="P34:P35"/>
    <mergeCell ref="N28:O29"/>
    <mergeCell ref="P28:P29"/>
    <mergeCell ref="A30:D31"/>
    <mergeCell ref="E30:F31"/>
    <mergeCell ref="G30:H31"/>
    <mergeCell ref="I30:J31"/>
    <mergeCell ref="K30:L31"/>
    <mergeCell ref="M30:M31"/>
    <mergeCell ref="A28:D29"/>
    <mergeCell ref="E28:F29"/>
    <mergeCell ref="G28:H29"/>
    <mergeCell ref="I28:J29"/>
    <mergeCell ref="K28:L29"/>
    <mergeCell ref="M28:M29"/>
    <mergeCell ref="N30:O31"/>
    <mergeCell ref="P30:P31"/>
    <mergeCell ref="A24:D25"/>
    <mergeCell ref="E24:F25"/>
    <mergeCell ref="G24:H25"/>
    <mergeCell ref="I24:J25"/>
    <mergeCell ref="K24:L25"/>
    <mergeCell ref="M24:M25"/>
    <mergeCell ref="N24:O25"/>
    <mergeCell ref="P24:P25"/>
    <mergeCell ref="A26:D27"/>
    <mergeCell ref="E26:F27"/>
    <mergeCell ref="G26:H27"/>
    <mergeCell ref="I26:J27"/>
    <mergeCell ref="K26:L27"/>
    <mergeCell ref="M26:M27"/>
    <mergeCell ref="N26:O27"/>
    <mergeCell ref="P26:P27"/>
    <mergeCell ref="N20:O21"/>
    <mergeCell ref="P20:P21"/>
    <mergeCell ref="A22:D23"/>
    <mergeCell ref="E22:F23"/>
    <mergeCell ref="G22:H23"/>
    <mergeCell ref="I22:J23"/>
    <mergeCell ref="K22:L23"/>
    <mergeCell ref="M22:M23"/>
    <mergeCell ref="A20:D21"/>
    <mergeCell ref="E20:F21"/>
    <mergeCell ref="G20:H21"/>
    <mergeCell ref="I20:J21"/>
    <mergeCell ref="K20:L21"/>
    <mergeCell ref="M20:M21"/>
    <mergeCell ref="N22:O23"/>
    <mergeCell ref="P22:P23"/>
    <mergeCell ref="A16:D17"/>
    <mergeCell ref="E16:F17"/>
    <mergeCell ref="G16:H17"/>
    <mergeCell ref="I16:J17"/>
    <mergeCell ref="K16:L17"/>
    <mergeCell ref="M16:M17"/>
    <mergeCell ref="N16:O17"/>
    <mergeCell ref="P16:P17"/>
    <mergeCell ref="A18:D19"/>
    <mergeCell ref="E18:F19"/>
    <mergeCell ref="G18:H19"/>
    <mergeCell ref="I18:J19"/>
    <mergeCell ref="K18:L19"/>
    <mergeCell ref="M18:M19"/>
    <mergeCell ref="N18:O19"/>
    <mergeCell ref="P18:P19"/>
    <mergeCell ref="N12:O13"/>
    <mergeCell ref="P12:P13"/>
    <mergeCell ref="A12:D13"/>
    <mergeCell ref="E12:F13"/>
    <mergeCell ref="G12:H13"/>
    <mergeCell ref="I12:J13"/>
    <mergeCell ref="K12:L13"/>
    <mergeCell ref="M12:M13"/>
    <mergeCell ref="N14:O15"/>
    <mergeCell ref="P14:P15"/>
    <mergeCell ref="I14:J15"/>
    <mergeCell ref="G14:H15"/>
    <mergeCell ref="E14:F15"/>
    <mergeCell ref="A14:D15"/>
    <mergeCell ref="A3:P4"/>
    <mergeCell ref="A8:B9"/>
    <mergeCell ref="C8:H9"/>
    <mergeCell ref="K8:L9"/>
    <mergeCell ref="M8:P9"/>
    <mergeCell ref="A10:B11"/>
    <mergeCell ref="C10:H11"/>
    <mergeCell ref="K10:L11"/>
    <mergeCell ref="M10:P11"/>
  </mergeCells>
  <phoneticPr fontId="10"/>
  <dataValidations count="1">
    <dataValidation type="list" allowBlank="1" showInputMessage="1" showErrorMessage="1" sqref="E14:F53" xr:uid="{2FFDD610-C000-4B83-8F36-A5DD78ED66EE}">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【参考様式８-1】謝金支払内訳表</vt:lpstr>
      <vt:lpstr>【参考様式８-2】謝金・交通費支払内訳表</vt:lpstr>
      <vt:lpstr>【参考様式９】交通費内訳表</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'【参考様式８-1】謝金支払内訳表'!Print_Area</vt:lpstr>
      <vt:lpstr>'【参考様式８-2】謝金・交通費支払内訳表'!Print_Area</vt:lpstr>
      <vt:lpstr>【参考様式９】交通費内訳表!Print_Area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2025-03-06T04:12:13Z</dcterms:modified>
</cp:coreProperties>
</file>